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1820" activeTab="1"/>
  </bookViews>
  <sheets>
    <sheet name="adat" sheetId="1" r:id="rId1"/>
    <sheet name="diagram" sheetId="2" r:id="rId2"/>
  </sheets>
  <definedNames>
    <definedName name="_xlnm.Print_Area" localSheetId="0">adat!$A$1:$M$65</definedName>
    <definedName name="_xlnm.Print_Area" localSheetId="1">diagram!$A$1:$AV$117</definedName>
  </definedNames>
  <calcPr calcId="124519"/>
</workbook>
</file>

<file path=xl/calcChain.xml><?xml version="1.0" encoding="utf-8"?>
<calcChain xmlns="http://schemas.openxmlformats.org/spreadsheetml/2006/main">
  <c r="B31" i="1"/>
  <c r="C31"/>
  <c r="D31"/>
  <c r="E31"/>
  <c r="Z15" l="1"/>
  <c r="AA15"/>
  <c r="Y15"/>
  <c r="X15"/>
  <c r="M28"/>
  <c r="M29"/>
  <c r="M30"/>
  <c r="M31"/>
  <c r="M32"/>
  <c r="M33"/>
  <c r="M34"/>
  <c r="M35"/>
  <c r="M27"/>
  <c r="L28"/>
  <c r="L29"/>
  <c r="L30"/>
  <c r="L31"/>
  <c r="L32"/>
  <c r="L33"/>
  <c r="L34"/>
  <c r="L35"/>
  <c r="L27"/>
  <c r="M8"/>
  <c r="M9"/>
  <c r="M10"/>
  <c r="M11"/>
  <c r="M12"/>
  <c r="M13"/>
  <c r="M14"/>
  <c r="M15"/>
  <c r="M16"/>
  <c r="M17"/>
  <c r="M18"/>
  <c r="M19"/>
  <c r="M20"/>
  <c r="M7"/>
  <c r="L9"/>
  <c r="L10"/>
  <c r="L11"/>
  <c r="L12"/>
  <c r="L13"/>
  <c r="L14"/>
  <c r="L15"/>
  <c r="L16"/>
  <c r="L17"/>
  <c r="L18"/>
  <c r="L19"/>
  <c r="L20"/>
  <c r="L21"/>
  <c r="L22"/>
  <c r="L8"/>
  <c r="L7"/>
  <c r="M21" l="1"/>
  <c r="M22"/>
  <c r="I31" l="1"/>
  <c r="H31"/>
  <c r="G31"/>
  <c r="F31"/>
  <c r="W15" l="1"/>
  <c r="AG81" i="2" l="1"/>
  <c r="AG80"/>
  <c r="AO62"/>
  <c r="AO61"/>
  <c r="AG62"/>
  <c r="AG61"/>
  <c r="AO42"/>
  <c r="AO41"/>
  <c r="AG42" l="1"/>
  <c r="AG41"/>
  <c r="AO23"/>
  <c r="AO22"/>
  <c r="AG23"/>
  <c r="AG22"/>
  <c r="AO3"/>
  <c r="AO2"/>
  <c r="AG3"/>
  <c r="AG2"/>
  <c r="Q101"/>
  <c r="Q100"/>
  <c r="Y81"/>
  <c r="Y80"/>
  <c r="Q81"/>
  <c r="Q80"/>
  <c r="Y62"/>
  <c r="Y61"/>
  <c r="Q62"/>
  <c r="Q61"/>
  <c r="Y42"/>
  <c r="Y41"/>
  <c r="Q42"/>
  <c r="Q41"/>
  <c r="Y23"/>
  <c r="Y22"/>
  <c r="Q23"/>
  <c r="Q22"/>
  <c r="Y3" l="1"/>
  <c r="Y2"/>
  <c r="Q3"/>
  <c r="Q2"/>
  <c r="I101" l="1"/>
  <c r="A101"/>
  <c r="I81"/>
  <c r="I80"/>
  <c r="A81"/>
  <c r="A80"/>
  <c r="I62"/>
  <c r="I61"/>
  <c r="A62"/>
  <c r="A61"/>
  <c r="I42"/>
  <c r="I41"/>
  <c r="A42"/>
  <c r="A41"/>
  <c r="I23"/>
  <c r="I22"/>
  <c r="A23"/>
  <c r="A22"/>
  <c r="I3"/>
  <c r="I2"/>
  <c r="A3"/>
  <c r="A2"/>
  <c r="S15" i="1"/>
  <c r="T15"/>
  <c r="U15"/>
  <c r="V15"/>
  <c r="R15"/>
</calcChain>
</file>

<file path=xl/sharedStrings.xml><?xml version="1.0" encoding="utf-8"?>
<sst xmlns="http://schemas.openxmlformats.org/spreadsheetml/2006/main" count="128" uniqueCount="90">
  <si>
    <t>Elfogások száma</t>
  </si>
  <si>
    <t>Előállítások száma</t>
  </si>
  <si>
    <t>Biztonsági intézkedések száma</t>
  </si>
  <si>
    <t>Elrendelt elővezetések száma</t>
  </si>
  <si>
    <t>Szabálysértési feljelentések száma</t>
  </si>
  <si>
    <t>Büntető feljelentések száma</t>
  </si>
  <si>
    <t>Tulajdon elleni szabálysértési ügyek száma</t>
  </si>
  <si>
    <t>Személysérüléses közúti közlekedési balesetek száma</t>
  </si>
  <si>
    <t>Személysérüléses közúti közlekedési baleset során meghalt, illetve megsérült személyek száma (fő)</t>
  </si>
  <si>
    <t>Ittasan okozott közúti közlekedési balesetek száma</t>
  </si>
  <si>
    <t>Körözések</t>
  </si>
  <si>
    <t>SIS találatok</t>
  </si>
  <si>
    <t>Menekültkérelmek száma</t>
  </si>
  <si>
    <t>Személyforgalmi statisztikai adatok</t>
  </si>
  <si>
    <t>Járműforgalmi statisztikai adatok</t>
  </si>
  <si>
    <t>Helyszíni bírsággal sújtott személyek száma (fő)</t>
  </si>
  <si>
    <t>Közterületi szolgálati létszám (fő)</t>
  </si>
  <si>
    <t>Közterületi szolgálati óraszám (óra)</t>
  </si>
  <si>
    <t>Egy főre jutó közterületi óraszám (óra/fő)</t>
  </si>
  <si>
    <t>Tulajdon elleni szabálysértési ügyek felderítési mutatója (%)</t>
  </si>
  <si>
    <r>
      <t>Közúti közlekedési baleseti adatok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</si>
  <si>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>Határrendészeti adatok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(amennyiben a megye rendelkezik Schengen külső határszakasszal)</t>
    </r>
  </si>
  <si>
    <t>Végrehajtott elővezetések száma</t>
  </si>
  <si>
    <t>Kiszabott helyszíni bírságok összege (ezer Ft)</t>
  </si>
  <si>
    <t>Pozitív eredményű alkoholszonda alkalmazások száma (eset)</t>
  </si>
  <si>
    <t>2011. év</t>
  </si>
  <si>
    <t>2012. év</t>
  </si>
  <si>
    <t>2013. év</t>
  </si>
  <si>
    <t>2014. év</t>
  </si>
  <si>
    <t>2015. év</t>
  </si>
  <si>
    <t>Intézkedési mutatók, rendészeti adatok</t>
  </si>
  <si>
    <t>Halálos közúti közlekedési balesetek</t>
  </si>
  <si>
    <t>Súlyos sérüléses közúti közlekedési balesetek</t>
  </si>
  <si>
    <t>Könnyű sérüléses közúti közlekedési balesetek</t>
  </si>
  <si>
    <t>Meghalt személyek száma (fő)</t>
  </si>
  <si>
    <t>Súlyosan sérült személyek száma (fő)</t>
  </si>
  <si>
    <t>Könnyen sérült személyek száma (fő)</t>
  </si>
  <si>
    <t>Közokirat-hamisítás bűncselekmény</t>
  </si>
  <si>
    <t>Tiltott határátlépés és kísérlete szabálysértés</t>
  </si>
  <si>
    <t>Alkoholszonda alkalmazások száma összesen (eset)</t>
  </si>
  <si>
    <t>Elrendelt és végrehajtott elővezetések száma</t>
  </si>
  <si>
    <t>Szabálysértési feljelentések és a kiszabott helyszíni bírságok száma</t>
  </si>
  <si>
    <t>1 főre jutó helyszíni bírságok összege (Ft)</t>
  </si>
  <si>
    <t>Az egy főre jutó helyszíni bírságok összege (Ft)</t>
  </si>
  <si>
    <t>2010. év</t>
  </si>
  <si>
    <t>Pozitív alkoholszonda alkalmazások száma</t>
  </si>
  <si>
    <t>Rendészeti állomány, közterületre vezényeltek száma (fő)</t>
  </si>
  <si>
    <t>Rendészeti állomány, közterületre vezényeltek óraszáma (óra)</t>
  </si>
  <si>
    <t>Személysérüléses közúti közlekedési balesetek megoszlása</t>
  </si>
  <si>
    <t>Halálos közúti közlekedési balesetek száma</t>
  </si>
  <si>
    <t>Súlyos sérüléses közúti közlekedési balesetek száma</t>
  </si>
  <si>
    <t>Könnyű sérüléses közúti közlekedési balesetek száma</t>
  </si>
  <si>
    <t>Személysérüléses közúti közlekedési balesetekben meghalt személyek száma (fő)</t>
  </si>
  <si>
    <t>Balesetet szenvedett személyek száma (fő)</t>
  </si>
  <si>
    <t>Balesetet szenvedett személyek megoszlása (fő)</t>
  </si>
  <si>
    <t>Személysérüléses közúti közlekedési balesetekben súlyosan megsérült személyek száma (fő)</t>
  </si>
  <si>
    <t>Személysérüléses közúti közlekedési balesetekben könnyen sérült személyek száma (fő)</t>
  </si>
  <si>
    <t>Ittasan okozott személysérüléses közúti közlekedési balesetek száma</t>
  </si>
  <si>
    <t>Embercsempészés bűncselekmények száma</t>
  </si>
  <si>
    <t>Közokirat-hamisítás bűncselekmények száma</t>
  </si>
  <si>
    <t>Tiltott határátlépés és kísérlete szabálysértések száma</t>
  </si>
  <si>
    <t>Külföldiek rendészetével kapcsolatos szabálysértések száma</t>
  </si>
  <si>
    <t>Nemzeti körözések és SIS találatok</t>
  </si>
  <si>
    <t>Az A2-es cellába a megyei (fővárosi) rendőr-főkapitányság vagy a beszámolót tartó szervezeti egység megnevezését kell írni. A diagramok címsorában ide hivatkozó képletek találhatók, ezért csak ezen az egy helyen kell átírni!</t>
  </si>
  <si>
    <t>A melléklet elkészítéséhez szükséges a Microsoft Excel 2013-as verziója, melyben a Lapelrendezés fülön a Színek közül az Office 2007-2010 színei legyenek beállítva.</t>
  </si>
  <si>
    <t>Illegális migrációhoz kapcsolódó jogellenes cselekmények száma</t>
  </si>
  <si>
    <t>2016. év</t>
  </si>
  <si>
    <t>2017. év</t>
  </si>
  <si>
    <t>2011-2017. évek statisztikai kimutatása</t>
  </si>
  <si>
    <t>Változás 2010-2017.</t>
  </si>
  <si>
    <t>Dinamika 2010-2017. (%)</t>
  </si>
  <si>
    <t>Illegális migrációhoz kapcsolódó jogellenes cselekmények száma *</t>
  </si>
  <si>
    <t xml:space="preserve"> * A 2015-2017. évre vonatkozó számadat tartalmazza a határzárral kapcsolatos bűncselekmények adatait is.</t>
  </si>
  <si>
    <t>A "Változás 2010-2017" és a "Dinamika 2010-2017 (%)" oszlopokban található képleteket nem szabad törölni!</t>
  </si>
  <si>
    <t>A 2015-2017. évre vonatkozó számadat tartalmazza a határzárral kapcsolatos bűncselekmények adatait is.</t>
  </si>
  <si>
    <t>A 2015-2017. évre vonatkozó számadat tartalmazza a jogellenes tartózkodás elősegítése bűncselekmény adatait is.</t>
  </si>
  <si>
    <t>Az adatok tartalmazzák a túltartózkodások számát is.</t>
  </si>
  <si>
    <t xml:space="preserve"> *** A 29000/61-49/2016. ált. számon jóváhagyott, a Robotzsaru Neo Határrendészeti Modul fejlesztésével kapcsolatos feladatterv alapján a külföldiek rendészetével kapcsolatos szabálysértések számítási metodikája megváltozott. Az új számítás szerint ebben a kategóriában kerül nyilvántartásra a túltartózkodások száma a korábbi évek tekintetében is.</t>
  </si>
  <si>
    <t>Külföldiek rendészetével kapcsolatos szabálysértés ***</t>
  </si>
  <si>
    <t xml:space="preserve"> ** A 2015-2017. évre vonatkozó számadat tartalmazza a jogellenes tartózkodás elősegítése bűncselekmény adatait is.</t>
  </si>
  <si>
    <t>Embercsempészés bűncselekmény **</t>
  </si>
  <si>
    <t xml:space="preserve">2018. év </t>
  </si>
  <si>
    <t>2018. év</t>
  </si>
  <si>
    <t>Karcag város területén</t>
  </si>
  <si>
    <t>2019. év</t>
  </si>
  <si>
    <t>Változás 2018-2019.</t>
  </si>
  <si>
    <t>Dinamika 2018-2019. (%)</t>
  </si>
  <si>
    <t>Dinamika 2010-2019. (%)</t>
  </si>
  <si>
    <t>Változás 2010-2019.</t>
  </si>
  <si>
    <t>2010-2019. évek statisztikai kimutatása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</si>
</sst>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4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 indent="5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/>
    <xf numFmtId="3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7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/>
    </xf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3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10" fillId="4" borderId="5" xfId="0" applyFont="1" applyFill="1" applyBorder="1"/>
    <xf numFmtId="0" fontId="14" fillId="4" borderId="6" xfId="0" applyFont="1" applyFill="1" applyBorder="1" applyAlignment="1">
      <alignment horizontal="center"/>
    </xf>
    <xf numFmtId="0" fontId="10" fillId="4" borderId="7" xfId="0" applyFont="1" applyFill="1" applyBorder="1"/>
    <xf numFmtId="0" fontId="13" fillId="4" borderId="8" xfId="0" applyFont="1" applyFill="1" applyBorder="1"/>
    <xf numFmtId="0" fontId="13" fillId="4" borderId="8" xfId="0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8" xfId="0" applyFont="1" applyBorder="1"/>
    <xf numFmtId="0" fontId="0" fillId="0" borderId="0" xfId="0" applyFill="1"/>
    <xf numFmtId="3" fontId="4" fillId="0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 shrinkToFit="1"/>
    </xf>
    <xf numFmtId="3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4B76FF"/>
      <color rgb="FFC3D69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adat!$A$7</c:f>
              <c:strCache>
                <c:ptCount val="1"/>
                <c:pt idx="0">
                  <c:v>Elfogások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464E-3"/>
                  <c:y val="-1.0837541858991847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B7-4C65-9F50-02FB3FEED9C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041904873475044E-3"/>
                  <c:y val="-3.0238754638428813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7-4C65-9F50-02FB3FEED9CD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adat!$B$7:$K$7</c:f>
              <c:numCache>
                <c:formatCode>#,##0</c:formatCode>
                <c:ptCount val="10"/>
                <c:pt idx="0">
                  <c:v>52</c:v>
                </c:pt>
                <c:pt idx="1">
                  <c:v>41</c:v>
                </c:pt>
                <c:pt idx="2">
                  <c:v>73</c:v>
                </c:pt>
                <c:pt idx="3">
                  <c:v>74</c:v>
                </c:pt>
                <c:pt idx="4">
                  <c:v>81</c:v>
                </c:pt>
                <c:pt idx="5">
                  <c:v>90</c:v>
                </c:pt>
                <c:pt idx="6">
                  <c:v>92</c:v>
                </c:pt>
                <c:pt idx="7">
                  <c:v>161</c:v>
                </c:pt>
                <c:pt idx="8">
                  <c:v>144</c:v>
                </c:pt>
                <c:pt idx="9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B7-4C65-9F50-02FB3FEED9CD}"/>
            </c:ext>
          </c:extLst>
        </c:ser>
        <c:dLbls/>
        <c:gapWidth val="182"/>
        <c:overlap val="-56"/>
        <c:axId val="88745472"/>
        <c:axId val="88747008"/>
      </c:barChart>
      <c:catAx>
        <c:axId val="88745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747008"/>
        <c:crosses val="autoZero"/>
        <c:auto val="1"/>
        <c:lblAlgn val="ctr"/>
        <c:lblOffset val="100"/>
      </c:catAx>
      <c:valAx>
        <c:axId val="8874700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74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adat!$A$8</c:f>
              <c:strCache>
                <c:ptCount val="1"/>
                <c:pt idx="0">
                  <c:v>Előállítások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0"/>
                  <c:y val="-1.831501831501832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D8-4D03-A691-5E710A69FD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8472443604131089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D8-4D03-A691-5E710A69FD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72479240806647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5D8-4D03-A691-5E710A69FD61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adat!$B$8:$K$8</c:f>
              <c:numCache>
                <c:formatCode>#,##0</c:formatCode>
                <c:ptCount val="10"/>
                <c:pt idx="0">
                  <c:v>254</c:v>
                </c:pt>
                <c:pt idx="1">
                  <c:v>351</c:v>
                </c:pt>
                <c:pt idx="2">
                  <c:v>413</c:v>
                </c:pt>
                <c:pt idx="3">
                  <c:v>397</c:v>
                </c:pt>
                <c:pt idx="4">
                  <c:v>520</c:v>
                </c:pt>
                <c:pt idx="5">
                  <c:v>375</c:v>
                </c:pt>
                <c:pt idx="6">
                  <c:v>343</c:v>
                </c:pt>
                <c:pt idx="7">
                  <c:v>343</c:v>
                </c:pt>
                <c:pt idx="8">
                  <c:v>237</c:v>
                </c:pt>
                <c:pt idx="9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D8-4D03-A691-5E710A69FD61}"/>
            </c:ext>
          </c:extLst>
        </c:ser>
        <c:dLbls/>
        <c:gapWidth val="182"/>
        <c:overlap val="-56"/>
        <c:axId val="88787200"/>
        <c:axId val="88793088"/>
      </c:barChart>
      <c:catAx>
        <c:axId val="88787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793088"/>
        <c:crosses val="autoZero"/>
        <c:auto val="1"/>
        <c:lblAlgn val="ctr"/>
        <c:lblOffset val="100"/>
      </c:catAx>
      <c:valAx>
        <c:axId val="8879308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78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2"/>
          <c:order val="0"/>
          <c:tx>
            <c:strRef>
              <c:f>adat!$A$9</c:f>
              <c:strCache>
                <c:ptCount val="1"/>
                <c:pt idx="0">
                  <c:v>Biztonsági intézkedések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adat!$B$9:$K$9</c:f>
              <c:numCache>
                <c:formatCode>#,##0</c:formatCode>
                <c:ptCount val="10"/>
                <c:pt idx="0">
                  <c:v>171</c:v>
                </c:pt>
                <c:pt idx="1">
                  <c:v>76</c:v>
                </c:pt>
                <c:pt idx="2">
                  <c:v>97</c:v>
                </c:pt>
                <c:pt idx="3">
                  <c:v>92</c:v>
                </c:pt>
                <c:pt idx="4">
                  <c:v>104</c:v>
                </c:pt>
                <c:pt idx="5">
                  <c:v>93</c:v>
                </c:pt>
                <c:pt idx="6">
                  <c:v>65</c:v>
                </c:pt>
                <c:pt idx="7">
                  <c:v>76</c:v>
                </c:pt>
                <c:pt idx="8">
                  <c:v>82</c:v>
                </c:pt>
                <c:pt idx="9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C70-4148-B858-B91635D72B47}"/>
            </c:ext>
          </c:extLst>
        </c:ser>
        <c:dLbls/>
        <c:gapWidth val="182"/>
        <c:overlap val="-56"/>
        <c:axId val="89537536"/>
        <c:axId val="895393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adat!$A$7</c15:sqref>
                        </c15:formulaRef>
                      </c:ext>
                    </c:extLst>
                    <c:strCache>
                      <c:ptCount val="1"/>
                      <c:pt idx="0">
                        <c:v>Elfogások száma</c:v>
                      </c:pt>
                    </c:strCache>
                  </c:strRef>
                </c:tx>
                <c:spPr>
                  <a:solidFill>
                    <a:schemeClr val="tx2">
                      <a:lumMod val="75000"/>
                    </a:schemeClr>
                  </a:solidFill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:spPr>
                <c:invertIfNegative val="0"/>
                <c:dLbls>
                  <c:dLbl>
                    <c:idx val="0"/>
                    <c:layout>
                      <c:manualLayout>
                        <c:x val="-2.1401822761226126E-3"/>
                        <c:y val="-2.1978021978022046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0-DFA1-4A15-A68D-891BACF3CCE2}"/>
                      </c:ext>
                      <c:ext uri="{CE6537A1-D6FC-4f65-9D91-7224C49458BB}"/>
                    </c:extLst>
                  </c:dLbl>
                  <c:dLbl>
                    <c:idx val="1"/>
                    <c:layout>
                      <c:manualLayout>
                        <c:x val="-2.1401822761226126E-3"/>
                        <c:y val="-7.3260073260073277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DFA1-4A15-A68D-891BACF3CCE2}"/>
                      </c:ext>
                      <c:ext uri="{CE6537A1-D6FC-4f65-9D91-7224C49458BB}"/>
                    </c:extLst>
                  </c:dLbl>
                  <c:dLbl>
                    <c:idx val="3"/>
                    <c:layout>
                      <c:manualLayout>
                        <c:x val="-7.8472443604131015E-17"/>
                        <c:y val="-1.0989010989011059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2-DFA1-4A15-A68D-891BACF3CCE2}"/>
                      </c:ext>
                      <c:ext uri="{CE6537A1-D6FC-4f65-9D91-7224C49458BB}"/>
                    </c:extLst>
                  </c:dLbl>
                  <c:dLbl>
                    <c:idx val="4"/>
                    <c:layout>
                      <c:manualLayout>
                        <c:x val="0"/>
                        <c:y val="-1.3888883825866208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3-DFA1-4A15-A68D-891BACF3CCE2}"/>
                      </c:ext>
                      <c:ext uri="{CE6537A1-D6FC-4f65-9D91-7224C49458BB}"/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000" b="1" baseline="0">
                          <a:solidFill>
                            <a:sysClr val="windowText" lastClr="000000"/>
                          </a:solidFill>
                          <a:latin typeface="Times New Roman" pitchFamily="18" charset="0"/>
                          <a:cs typeface="Times New Roman" pitchFamily="18" charset="0"/>
                        </a:defRPr>
                      </a:pPr>
                      <a:endParaRPr lang="hu-H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adat!$B$6:$K$6</c15:sqref>
                        </c15:formulaRef>
                      </c:ext>
                    </c:extLst>
                    <c:strCache>
                      <c:ptCount val="10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  <c:pt idx="8">
                        <c:v>2018. év </c:v>
                      </c:pt>
                      <c:pt idx="9">
                        <c:v>2019. év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adat!$B$7:$K$7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52</c:v>
                      </c:pt>
                      <c:pt idx="1">
                        <c:v>41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81</c:v>
                      </c:pt>
                      <c:pt idx="5">
                        <c:v>90</c:v>
                      </c:pt>
                      <c:pt idx="6">
                        <c:v>92</c:v>
                      </c:pt>
                      <c:pt idx="7">
                        <c:v>161</c:v>
                      </c:pt>
                      <c:pt idx="8">
                        <c:v>144</c:v>
                      </c:pt>
                      <c:pt idx="9">
                        <c:v>107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DFA1-4A15-A68D-891BACF3CCE2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adat!$A$8</c15:sqref>
                        </c15:formulaRef>
                      </c:ext>
                    </c:extLst>
                    <c:strCache>
                      <c:ptCount val="1"/>
                      <c:pt idx="0">
                        <c:v>Előállítások száma</c:v>
                      </c:pt>
                    </c:strCache>
                  </c:strRef>
                </c:tx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adat!$B$6:$K$6</c15:sqref>
                        </c15:formulaRef>
                      </c:ext>
                    </c:extLst>
                    <c:strCache>
                      <c:ptCount val="10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  <c:pt idx="8">
                        <c:v>2018. év </c:v>
                      </c:pt>
                      <c:pt idx="9">
                        <c:v>2019. év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adat!$B$8:$K$8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254</c:v>
                      </c:pt>
                      <c:pt idx="1">
                        <c:v>351</c:v>
                      </c:pt>
                      <c:pt idx="2">
                        <c:v>413</c:v>
                      </c:pt>
                      <c:pt idx="3">
                        <c:v>397</c:v>
                      </c:pt>
                      <c:pt idx="4">
                        <c:v>520</c:v>
                      </c:pt>
                      <c:pt idx="5">
                        <c:v>375</c:v>
                      </c:pt>
                      <c:pt idx="6">
                        <c:v>343</c:v>
                      </c:pt>
                      <c:pt idx="7">
                        <c:v>343</c:v>
                      </c:pt>
                      <c:pt idx="8">
                        <c:v>237</c:v>
                      </c:pt>
                      <c:pt idx="9">
                        <c:v>225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CC70-4148-B858-B91635D72B47}"/>
                  </c:ext>
                </c:extLst>
              </c15:ser>
            </c15:filteredBarSeries>
          </c:ext>
        </c:extLst>
      </c:barChart>
      <c:catAx>
        <c:axId val="89537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539328"/>
        <c:crosses val="autoZero"/>
        <c:auto val="1"/>
        <c:lblAlgn val="ctr"/>
        <c:lblOffset val="100"/>
      </c:catAx>
      <c:valAx>
        <c:axId val="8953932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53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adat!$A$10</c:f>
              <c:strCache>
                <c:ptCount val="1"/>
                <c:pt idx="0">
                  <c:v>Elrendelt elővezetések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39E-3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3C-4801-AB0E-34BB8AB3B3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401822761226139E-3"/>
                  <c:y val="-7.3260073260073286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3C-4801-AB0E-34BB8AB3B3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472443604131089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3C-4801-AB0E-34BB8AB3B3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adat!$B$10:$K$10</c:f>
              <c:numCache>
                <c:formatCode>#,##0</c:formatCode>
                <c:ptCount val="10"/>
                <c:pt idx="0">
                  <c:v>171</c:v>
                </c:pt>
                <c:pt idx="1">
                  <c:v>145</c:v>
                </c:pt>
                <c:pt idx="2">
                  <c:v>148</c:v>
                </c:pt>
                <c:pt idx="3">
                  <c:v>42</c:v>
                </c:pt>
                <c:pt idx="4">
                  <c:v>112</c:v>
                </c:pt>
                <c:pt idx="5">
                  <c:v>195</c:v>
                </c:pt>
                <c:pt idx="6">
                  <c:v>248</c:v>
                </c:pt>
                <c:pt idx="7">
                  <c:v>80</c:v>
                </c:pt>
                <c:pt idx="8">
                  <c:v>104</c:v>
                </c:pt>
                <c:pt idx="9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C-4801-AB0E-34BB8AB3B322}"/>
            </c:ext>
          </c:extLst>
        </c:ser>
        <c:ser>
          <c:idx val="0"/>
          <c:order val="1"/>
          <c:tx>
            <c:strRef>
              <c:f>adat!$A$11</c:f>
              <c:strCache>
                <c:ptCount val="1"/>
                <c:pt idx="0">
                  <c:v>Végrehajtott elővezetések száma</c:v>
                </c:pt>
              </c:strCache>
            </c:strRef>
          </c:tx>
          <c:spPr>
            <a:solidFill>
              <a:srgbClr val="C3D69B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097142936127276E-2"/>
                  <c:y val="-1.418439188235806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3C-4801-AB0E-34BB8AB3B3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2285720209545644E-3"/>
                  <c:y val="-4.728130627452717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3C-4801-AB0E-34BB8AB3B3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71429361272707E-2"/>
                  <c:y val="-9.4562612549054376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3C-4801-AB0E-34BB8AB3B3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97142936127276E-2"/>
                  <c:y val="-9.4562612549054376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3C-4801-AB0E-34BB8AB3B3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14286701590842E-2"/>
                  <c:y val="-9.4562612549054376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3C-4801-AB0E-34BB8AB3B3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714286701590942E-2"/>
                  <c:y val="-4.728130627452717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3C-4801-AB0E-34BB8AB3B3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2815734989649045E-3"/>
                  <c:y val="-8.6681393485778873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D8-45BD-B6C8-FADA602F38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adat!$B$11:$K$11</c:f>
              <c:numCache>
                <c:formatCode>#,##0</c:formatCode>
                <c:ptCount val="10"/>
                <c:pt idx="3">
                  <c:v>19</c:v>
                </c:pt>
                <c:pt idx="4">
                  <c:v>33</c:v>
                </c:pt>
                <c:pt idx="5">
                  <c:v>134</c:v>
                </c:pt>
                <c:pt idx="6">
                  <c:v>155</c:v>
                </c:pt>
                <c:pt idx="7">
                  <c:v>50</c:v>
                </c:pt>
                <c:pt idx="8">
                  <c:v>36</c:v>
                </c:pt>
                <c:pt idx="9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73C-4801-AB0E-34BB8AB3B322}"/>
            </c:ext>
          </c:extLst>
        </c:ser>
        <c:dLbls/>
        <c:gapWidth val="182"/>
        <c:overlap val="-56"/>
        <c:axId val="89666688"/>
        <c:axId val="89668224"/>
      </c:barChart>
      <c:catAx>
        <c:axId val="896666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668224"/>
        <c:crosses val="autoZero"/>
        <c:auto val="1"/>
        <c:lblAlgn val="ctr"/>
        <c:lblOffset val="100"/>
      </c:catAx>
      <c:valAx>
        <c:axId val="8966822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66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46764378619714"/>
          <c:y val="3.8370827657404877E-2"/>
          <c:w val="0.61199993607198666"/>
          <c:h val="0.13221826391233826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adat!$A$12</c:f>
              <c:strCache>
                <c:ptCount val="1"/>
                <c:pt idx="0">
                  <c:v>Szabálysértési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8.684302749518669E-3"/>
                  <c:y val="-6.4538361276269048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7B-4814-B799-F0AA01C5F5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758410113983E-3"/>
                  <c:y val="-5.3244415876586862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7B-4814-B799-F0AA01C5F5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67E-3"/>
                  <c:y val="4.535147392290253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7B-4814-B799-F0AA01C5F58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74369643134089E-2"/>
                  <c:y val="-1.098898351991707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7B-4814-B799-F0AA01C5F58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769018092451077E-2"/>
                  <c:y val="4.6297784205544933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7B-4814-B799-F0AA01C5F58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614152279584976E-3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C7B-4814-B799-F0AA01C5F58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2135523613963042E-3"/>
                  <c:y val="-8.3143408378906157E-17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EEC-4D9A-8C0F-AF0420910795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adat!$B$12:$K$12</c:f>
              <c:numCache>
                <c:formatCode>#,##0</c:formatCode>
                <c:ptCount val="10"/>
                <c:pt idx="0">
                  <c:v>664</c:v>
                </c:pt>
                <c:pt idx="1">
                  <c:v>453</c:v>
                </c:pt>
                <c:pt idx="2">
                  <c:v>391</c:v>
                </c:pt>
                <c:pt idx="3">
                  <c:v>283</c:v>
                </c:pt>
                <c:pt idx="4">
                  <c:v>265</c:v>
                </c:pt>
                <c:pt idx="5">
                  <c:v>539</c:v>
                </c:pt>
                <c:pt idx="6">
                  <c:v>401</c:v>
                </c:pt>
                <c:pt idx="7">
                  <c:v>439</c:v>
                </c:pt>
                <c:pt idx="8">
                  <c:v>376</c:v>
                </c:pt>
                <c:pt idx="9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7B-4814-B799-F0AA01C5F587}"/>
            </c:ext>
          </c:extLst>
        </c:ser>
        <c:ser>
          <c:idx val="0"/>
          <c:order val="1"/>
          <c:tx>
            <c:strRef>
              <c:f>adat!$A$14</c:f>
              <c:strCache>
                <c:ptCount val="1"/>
                <c:pt idx="0">
                  <c:v>Helyszíni bírsággal sújtott személyek száma (fő)</c:v>
                </c:pt>
              </c:strCache>
            </c:strRef>
          </c:tx>
          <c:spPr>
            <a:solidFill>
              <a:srgbClr val="C3D69B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8.1614152279583987E-3"/>
                  <c:y val="-4.5351473922902513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C7B-4814-B799-F0AA01C5F5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adat!$B$14:$K$14</c:f>
              <c:numCache>
                <c:formatCode>#,##0</c:formatCode>
                <c:ptCount val="10"/>
                <c:pt idx="0">
                  <c:v>556</c:v>
                </c:pt>
                <c:pt idx="1">
                  <c:v>600</c:v>
                </c:pt>
                <c:pt idx="2">
                  <c:v>599</c:v>
                </c:pt>
                <c:pt idx="3">
                  <c:v>950</c:v>
                </c:pt>
                <c:pt idx="4">
                  <c:v>513</c:v>
                </c:pt>
                <c:pt idx="5">
                  <c:v>407</c:v>
                </c:pt>
                <c:pt idx="6">
                  <c:v>481</c:v>
                </c:pt>
                <c:pt idx="7">
                  <c:v>462</c:v>
                </c:pt>
                <c:pt idx="8">
                  <c:v>415</c:v>
                </c:pt>
                <c:pt idx="9">
                  <c:v>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7B-4814-B799-F0AA01C5F587}"/>
            </c:ext>
          </c:extLst>
        </c:ser>
        <c:dLbls/>
        <c:gapWidth val="182"/>
        <c:overlap val="-56"/>
        <c:axId val="89714048"/>
        <c:axId val="89764992"/>
      </c:barChart>
      <c:catAx>
        <c:axId val="897140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764992"/>
        <c:crosses val="autoZero"/>
        <c:auto val="1"/>
        <c:lblAlgn val="ctr"/>
        <c:lblOffset val="100"/>
      </c:catAx>
      <c:valAx>
        <c:axId val="8976499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714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70487800934533"/>
          <c:y val="3.1549627725105792E-2"/>
          <c:w val="0.66734681778740712"/>
          <c:h val="0.1878836573999679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adat!$Q$15</c:f>
              <c:strCache>
                <c:ptCount val="1"/>
                <c:pt idx="0">
                  <c:v>1 főre jutó helyszíni bírságok összege (Ft)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39E-3"/>
                  <c:y val="-2.19780219780220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61-431E-B71E-557EFA299D2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39E-3"/>
                  <c:y val="-7.3260073260073286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61-431E-B71E-557EFA299D2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8472443604131089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61-431E-B71E-557EFA299D2E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adat!$R$14:$AA$14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adat!$R$15:$AA$15</c:f>
              <c:numCache>
                <c:formatCode>#,##0</c:formatCode>
                <c:ptCount val="10"/>
                <c:pt idx="0">
                  <c:v>7863.3093525179856</c:v>
                </c:pt>
                <c:pt idx="1">
                  <c:v>5726.666666666667</c:v>
                </c:pt>
                <c:pt idx="2">
                  <c:v>12589.31552587646</c:v>
                </c:pt>
                <c:pt idx="3">
                  <c:v>11905.263157894737</c:v>
                </c:pt>
                <c:pt idx="4">
                  <c:v>12547.75828460039</c:v>
                </c:pt>
                <c:pt idx="5">
                  <c:v>13486.486486486487</c:v>
                </c:pt>
                <c:pt idx="6">
                  <c:v>12509.35550935551</c:v>
                </c:pt>
                <c:pt idx="7">
                  <c:v>14805.194805194806</c:v>
                </c:pt>
                <c:pt idx="8">
                  <c:v>17325.301204819276</c:v>
                </c:pt>
                <c:pt idx="9">
                  <c:v>16944.444444444445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61-431E-B71E-557EFA299D2E}"/>
            </c:ext>
          </c:extLst>
        </c:ser>
        <c:dLbls/>
        <c:gapWidth val="182"/>
        <c:overlap val="-56"/>
        <c:axId val="90055424"/>
        <c:axId val="90056960"/>
      </c:barChart>
      <c:catAx>
        <c:axId val="90055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056960"/>
        <c:crosses val="autoZero"/>
        <c:auto val="1"/>
        <c:lblAlgn val="ctr"/>
        <c:lblOffset val="100"/>
      </c:catAx>
      <c:valAx>
        <c:axId val="9005696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05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4098160409E-2"/>
          <c:y val="0.2007971013439778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adat!$A$13</c:f>
              <c:strCache>
                <c:ptCount val="1"/>
                <c:pt idx="0">
                  <c:v>Büntető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39E-3"/>
                  <c:y val="-2.19780219780220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3A-4B2C-86CC-0190955329F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39E-3"/>
                  <c:y val="-7.3260073260073286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3A-4B2C-86CC-0190955329F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8472443604131089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3A-4B2C-86CC-0190955329F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95140314852841E-2"/>
                  <c:y val="-5.074973008554438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3A-4B2C-86CC-0190955329F5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adat!$B$13:$K$13</c:f>
              <c:numCache>
                <c:formatCode>#,##0</c:formatCode>
                <c:ptCount val="10"/>
                <c:pt idx="0">
                  <c:v>46</c:v>
                </c:pt>
                <c:pt idx="1">
                  <c:v>65</c:v>
                </c:pt>
                <c:pt idx="2">
                  <c:v>15</c:v>
                </c:pt>
                <c:pt idx="3">
                  <c:v>25</c:v>
                </c:pt>
                <c:pt idx="4">
                  <c:v>29</c:v>
                </c:pt>
                <c:pt idx="5">
                  <c:v>35</c:v>
                </c:pt>
                <c:pt idx="6">
                  <c:v>35</c:v>
                </c:pt>
                <c:pt idx="7">
                  <c:v>73</c:v>
                </c:pt>
                <c:pt idx="8">
                  <c:v>55</c:v>
                </c:pt>
                <c:pt idx="9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3A-4B2C-86CC-0190955329F5}"/>
            </c:ext>
          </c:extLst>
        </c:ser>
        <c:dLbls/>
        <c:gapWidth val="182"/>
        <c:overlap val="-56"/>
        <c:axId val="90084864"/>
        <c:axId val="90086400"/>
      </c:barChart>
      <c:catAx>
        <c:axId val="90084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086400"/>
        <c:crosses val="autoZero"/>
        <c:auto val="1"/>
        <c:lblAlgn val="ctr"/>
        <c:lblOffset val="100"/>
      </c:catAx>
      <c:valAx>
        <c:axId val="900864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08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5.7168388309693619E-2"/>
          <c:y val="0.21474920807312881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adat!$A$17</c:f>
              <c:strCache>
                <c:ptCount val="1"/>
                <c:pt idx="0">
                  <c:v>Pozitív eredményű alkoholszonda alkalmazások száma (eset)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291044904003E-3"/>
                  <c:y val="-4.761904761904755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27A-4D44-B028-88DDF0D002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787844290543161E-4"/>
                  <c:y val="-6.702036383383115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7A-4D44-B028-88DDF0D002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773761713519799E-3"/>
                  <c:y val="-2.75862068965518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7A-4D44-B028-88DDF0D002C1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adat!$B$17:$K$17</c:f>
              <c:numCache>
                <c:formatCode>#,##0</c:formatCode>
                <c:ptCount val="10"/>
                <c:pt idx="0">
                  <c:v>32</c:v>
                </c:pt>
                <c:pt idx="1">
                  <c:v>16</c:v>
                </c:pt>
                <c:pt idx="2">
                  <c:v>34</c:v>
                </c:pt>
                <c:pt idx="3">
                  <c:v>8</c:v>
                </c:pt>
                <c:pt idx="4">
                  <c:v>15</c:v>
                </c:pt>
                <c:pt idx="5">
                  <c:v>11</c:v>
                </c:pt>
                <c:pt idx="6">
                  <c:v>30</c:v>
                </c:pt>
                <c:pt idx="7">
                  <c:v>45</c:v>
                </c:pt>
                <c:pt idx="8">
                  <c:v>33</c:v>
                </c:pt>
                <c:pt idx="9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7A-4D44-B028-88DDF0D002C1}"/>
            </c:ext>
          </c:extLst>
        </c:ser>
        <c:dLbls/>
        <c:gapWidth val="182"/>
        <c:overlap val="-56"/>
        <c:axId val="90118400"/>
        <c:axId val="90124288"/>
      </c:barChart>
      <c:catAx>
        <c:axId val="90118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124288"/>
        <c:crosses val="autoZero"/>
        <c:auto val="1"/>
        <c:lblAlgn val="ctr"/>
        <c:lblOffset val="100"/>
      </c:catAx>
      <c:valAx>
        <c:axId val="9012428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11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adat!$A$18</c:f>
              <c:strCache>
                <c:ptCount val="1"/>
                <c:pt idx="0">
                  <c:v>Közterületi szolgálati létszám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39E-3"/>
                  <c:y val="-2.19780219780220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1D-4540-8FA6-CF739264E6A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39E-3"/>
                  <c:y val="-7.3260073260073286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1D-4540-8FA6-CF739264E6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8472443604131089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1D-4540-8FA6-CF739264E6A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951585093351099E-2"/>
                  <c:y val="-3.690889460766867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1D-4540-8FA6-CF739264E6A7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adat!$B$18:$K$18</c:f>
              <c:numCache>
                <c:formatCode>#,##0</c:formatCode>
                <c:ptCount val="10"/>
                <c:pt idx="0">
                  <c:v>1255</c:v>
                </c:pt>
                <c:pt idx="1">
                  <c:v>1229</c:v>
                </c:pt>
                <c:pt idx="2">
                  <c:v>1671</c:v>
                </c:pt>
                <c:pt idx="3">
                  <c:v>1792</c:v>
                </c:pt>
                <c:pt idx="4">
                  <c:v>4372</c:v>
                </c:pt>
                <c:pt idx="5">
                  <c:v>3354</c:v>
                </c:pt>
                <c:pt idx="6">
                  <c:v>3171</c:v>
                </c:pt>
                <c:pt idx="7">
                  <c:v>2616</c:v>
                </c:pt>
                <c:pt idx="8">
                  <c:v>2714</c:v>
                </c:pt>
                <c:pt idx="9">
                  <c:v>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1D-4540-8FA6-CF739264E6A7}"/>
            </c:ext>
          </c:extLst>
        </c:ser>
        <c:dLbls/>
        <c:gapWidth val="182"/>
        <c:overlap val="-56"/>
        <c:axId val="90176512"/>
        <c:axId val="89596672"/>
      </c:barChart>
      <c:catAx>
        <c:axId val="90176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596672"/>
        <c:crosses val="autoZero"/>
        <c:auto val="1"/>
        <c:lblAlgn val="ctr"/>
        <c:lblOffset val="100"/>
      </c:catAx>
      <c:valAx>
        <c:axId val="8959667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17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adat!$A$19</c:f>
              <c:strCache>
                <c:ptCount val="1"/>
                <c:pt idx="0">
                  <c:v>Közterületi szolgálati óraszám (óra)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264459834242E-3"/>
                  <c:y val="-1.27506426361669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39-457B-83B5-CB6BF9C215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717451257813639E-3"/>
                  <c:y val="-3.500750529293892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39-457B-83B5-CB6BF9C215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3755029563443344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39-457B-83B5-CB6BF9C215A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2372352749621566E-5"/>
                  <c:y val="-4.1522506433627197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39-457B-83B5-CB6BF9C215A2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adat!$B$6:$K$6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 </c:v>
                </c:pt>
                <c:pt idx="9">
                  <c:v>2019. év</c:v>
                </c:pt>
              </c:strCache>
            </c:strRef>
          </c:cat>
          <c:val>
            <c:numRef>
              <c:f>adat!$B$19:$K$19</c:f>
              <c:numCache>
                <c:formatCode>#,##0</c:formatCode>
                <c:ptCount val="10"/>
                <c:pt idx="0">
                  <c:v>14330</c:v>
                </c:pt>
                <c:pt idx="1">
                  <c:v>11851</c:v>
                </c:pt>
                <c:pt idx="2">
                  <c:v>17127</c:v>
                </c:pt>
                <c:pt idx="3">
                  <c:v>21333</c:v>
                </c:pt>
                <c:pt idx="4">
                  <c:v>40814</c:v>
                </c:pt>
                <c:pt idx="5">
                  <c:v>27445</c:v>
                </c:pt>
                <c:pt idx="6">
                  <c:v>30344</c:v>
                </c:pt>
                <c:pt idx="7">
                  <c:v>25699</c:v>
                </c:pt>
                <c:pt idx="8">
                  <c:v>20969</c:v>
                </c:pt>
                <c:pt idx="9">
                  <c:v>14758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39-457B-83B5-CB6BF9C215A2}"/>
            </c:ext>
          </c:extLst>
        </c:ser>
        <c:dLbls/>
        <c:gapWidth val="182"/>
        <c:overlap val="-56"/>
        <c:axId val="89632768"/>
        <c:axId val="89634304"/>
      </c:barChart>
      <c:catAx>
        <c:axId val="89632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634304"/>
        <c:crosses val="autoZero"/>
        <c:auto val="1"/>
        <c:lblAlgn val="ctr"/>
        <c:lblOffset val="100"/>
      </c:catAx>
      <c:valAx>
        <c:axId val="8963430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963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adat!$A$21</c:f>
              <c:strCache>
                <c:ptCount val="1"/>
                <c:pt idx="0">
                  <c:v>Tulajdon elleni szabálysértési ügyek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0114947482144E-3"/>
                  <c:y val="-1.27506426361669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6D-441A-82A8-04EA75562F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39E-3"/>
                  <c:y val="-7.3260073260073286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6D-441A-82A8-04EA75562F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344084089105105E-17"/>
                  <c:y val="-2.9443562086137187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6D-441A-82A8-04EA75562F3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6D-441A-82A8-04EA75562F33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adat!$C$6:$K$6</c:f>
              <c:strCache>
                <c:ptCount val="9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  <c:pt idx="7">
                  <c:v>2018. év </c:v>
                </c:pt>
                <c:pt idx="8">
                  <c:v>2019. év</c:v>
                </c:pt>
              </c:strCache>
            </c:strRef>
          </c:cat>
          <c:val>
            <c:numRef>
              <c:f>adat!$C$21:$K$21</c:f>
              <c:numCache>
                <c:formatCode>#,##0</c:formatCode>
                <c:ptCount val="9"/>
                <c:pt idx="1">
                  <c:v>43</c:v>
                </c:pt>
                <c:pt idx="2">
                  <c:v>176</c:v>
                </c:pt>
                <c:pt idx="3">
                  <c:v>116</c:v>
                </c:pt>
                <c:pt idx="4">
                  <c:v>83</c:v>
                </c:pt>
                <c:pt idx="5">
                  <c:v>90</c:v>
                </c:pt>
                <c:pt idx="6">
                  <c:v>61</c:v>
                </c:pt>
                <c:pt idx="7">
                  <c:v>63</c:v>
                </c:pt>
                <c:pt idx="8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6D-441A-82A8-04EA75562F33}"/>
            </c:ext>
          </c:extLst>
        </c:ser>
        <c:dLbls/>
        <c:gapWidth val="182"/>
        <c:overlap val="-56"/>
        <c:axId val="90264320"/>
        <c:axId val="90265856"/>
      </c:barChart>
      <c:catAx>
        <c:axId val="90264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265856"/>
        <c:crosses val="autoZero"/>
        <c:auto val="1"/>
        <c:lblAlgn val="ctr"/>
        <c:lblOffset val="100"/>
      </c:catAx>
      <c:valAx>
        <c:axId val="9026585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26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65778588772430546"/>
        </c:manualLayout>
      </c:layout>
      <c:barChart>
        <c:barDir val="col"/>
        <c:grouping val="clustered"/>
        <c:ser>
          <c:idx val="1"/>
          <c:order val="0"/>
          <c:tx>
            <c:strRef>
              <c:f>adat!$A$22</c:f>
              <c:strCache>
                <c:ptCount val="1"/>
                <c:pt idx="0">
                  <c:v>Tulajdon elleni szabálysértési ügyek felderítési mutatója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39E-3"/>
                  <c:y val="-2.19780219780220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1E-4B9F-A203-2EA552CF8D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39E-3"/>
                  <c:y val="-7.3260073260073286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1E-4B9F-A203-2EA552CF8D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976122958684943E-17"/>
                  <c:y val="-3.2295282781710163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21E-4B9F-A203-2EA552CF8D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4829950260178688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1E-4B9F-A203-2EA552CF8D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21E-4B9F-A203-2EA552CF8D1D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adat!$C$6:$K$6</c:f>
              <c:strCache>
                <c:ptCount val="9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  <c:pt idx="7">
                  <c:v>2018. év </c:v>
                </c:pt>
                <c:pt idx="8">
                  <c:v>2019. év</c:v>
                </c:pt>
              </c:strCache>
            </c:strRef>
          </c:cat>
          <c:val>
            <c:numRef>
              <c:f>adat!$C$22:$K$22</c:f>
              <c:numCache>
                <c:formatCode>0.00</c:formatCode>
                <c:ptCount val="9"/>
                <c:pt idx="1">
                  <c:v>66.67</c:v>
                </c:pt>
                <c:pt idx="2">
                  <c:v>20.37</c:v>
                </c:pt>
                <c:pt idx="3">
                  <c:v>16.48</c:v>
                </c:pt>
                <c:pt idx="4" formatCode="#,##0.00">
                  <c:v>35.42</c:v>
                </c:pt>
                <c:pt idx="5" formatCode="#,##0.00">
                  <c:v>28.36</c:v>
                </c:pt>
                <c:pt idx="6" formatCode="#,##0">
                  <c:v>28.26</c:v>
                </c:pt>
                <c:pt idx="7" formatCode="#,##0.00">
                  <c:v>27.5</c:v>
                </c:pt>
                <c:pt idx="8" formatCode="#,##0.00">
                  <c:v>37.21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1E-4B9F-A203-2EA552CF8D1D}"/>
            </c:ext>
          </c:extLst>
        </c:ser>
        <c:dLbls/>
        <c:gapWidth val="182"/>
        <c:overlap val="-56"/>
        <c:axId val="90297856"/>
        <c:axId val="90299392"/>
      </c:barChart>
      <c:catAx>
        <c:axId val="90297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299392"/>
        <c:crosses val="autoZero"/>
        <c:auto val="1"/>
        <c:lblAlgn val="ctr"/>
        <c:lblOffset val="100"/>
      </c:catAx>
      <c:valAx>
        <c:axId val="90299392"/>
        <c:scaling>
          <c:orientation val="minMax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29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32817004427E-2"/>
          <c:y val="0.19635840347542768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adat!$A$27</c:f>
              <c:strCache>
                <c:ptCount val="1"/>
                <c:pt idx="0">
                  <c:v>Személysérüléses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517E-3"/>
                  <c:y val="-1.08375418589917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B8-4F16-8231-45CF472D7C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20536982058596E-3"/>
                  <c:y val="-3.483645578785412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B8-4F16-8231-45CF472D7C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adat!$B$27:$K$27</c:f>
              <c:numCache>
                <c:formatCode>#,##0</c:formatCode>
                <c:ptCount val="10"/>
                <c:pt idx="0">
                  <c:v>47</c:v>
                </c:pt>
                <c:pt idx="1">
                  <c:v>31</c:v>
                </c:pt>
                <c:pt idx="2">
                  <c:v>56</c:v>
                </c:pt>
                <c:pt idx="3">
                  <c:v>51</c:v>
                </c:pt>
                <c:pt idx="4">
                  <c:v>33</c:v>
                </c:pt>
                <c:pt idx="5">
                  <c:v>47</c:v>
                </c:pt>
                <c:pt idx="6">
                  <c:v>41</c:v>
                </c:pt>
                <c:pt idx="7">
                  <c:v>49</c:v>
                </c:pt>
                <c:pt idx="8">
                  <c:v>68</c:v>
                </c:pt>
                <c:pt idx="9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B8-4F16-8231-45CF472D7C99}"/>
            </c:ext>
          </c:extLst>
        </c:ser>
        <c:dLbls/>
        <c:gapWidth val="182"/>
        <c:overlap val="-56"/>
        <c:axId val="90208512"/>
        <c:axId val="90218496"/>
      </c:barChart>
      <c:catAx>
        <c:axId val="90208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218496"/>
        <c:crosses val="autoZero"/>
        <c:auto val="1"/>
        <c:lblAlgn val="ctr"/>
        <c:lblOffset val="100"/>
      </c:catAx>
      <c:valAx>
        <c:axId val="9021849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2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4098160409E-2"/>
          <c:y val="0.2055538057742782"/>
          <c:w val="0.92143578353559863"/>
          <c:h val="0.70392193798741665"/>
        </c:manualLayout>
      </c:layout>
      <c:barChart>
        <c:barDir val="col"/>
        <c:grouping val="stacked"/>
        <c:ser>
          <c:idx val="1"/>
          <c:order val="0"/>
          <c:tx>
            <c:strRef>
              <c:f>adat!$A$28</c:f>
              <c:strCache>
                <c:ptCount val="1"/>
                <c:pt idx="0">
                  <c:v>Halálos közúti közlekedési balesetek</c:v>
                </c:pt>
              </c:strCache>
            </c:strRef>
          </c:tx>
          <c:spPr>
            <a:solidFill>
              <a:srgbClr val="4B76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5.7411626280801362E-2"/>
                  <c:y val="-2.758620689655173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947130220339213E-2"/>
                  <c:y val="-1.379310344827586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4714009670717191E-2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9214882190108111E-2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714009670717191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8868781762837432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3715846994535422E-2"/>
                  <c:y val="-2.758620689655189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EF-4532-8601-F673759E65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adat!$B$28:$K$28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83-4476-82C2-B341FB43D59D}"/>
            </c:ext>
          </c:extLst>
        </c:ser>
        <c:ser>
          <c:idx val="0"/>
          <c:order val="1"/>
          <c:tx>
            <c:strRef>
              <c:f>adat!$A$29</c:f>
              <c:strCache>
                <c:ptCount val="1"/>
                <c:pt idx="0">
                  <c:v>Súlyos sérüléses közúti közlekedési balesetek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5.1947130220339179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4679378250570253E-2"/>
                  <c:y val="-2.758620689655173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143874311032484E-2"/>
                  <c:y val="-2.758620689655173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964445930412662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714009670717302E-2"/>
                  <c:y val="-1.379310344827586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549201841573092E-2"/>
                  <c:y val="-4.597701149425286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3715846994535519E-2"/>
                  <c:y val="-5.05747126436781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EF-4532-8601-F673759E65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adat!$B$29:$K$29</c:f>
              <c:numCache>
                <c:formatCode>#,##0</c:formatCode>
                <c:ptCount val="10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D83-4476-82C2-B341FB43D59D}"/>
            </c:ext>
          </c:extLst>
        </c:ser>
        <c:ser>
          <c:idx val="2"/>
          <c:order val="2"/>
          <c:tx>
            <c:strRef>
              <c:f>adat!$A$30</c:f>
              <c:strCache>
                <c:ptCount val="1"/>
                <c:pt idx="0">
                  <c:v>Könnyű sérüléses közúti közlekedési balesetek</c:v>
                </c:pt>
              </c:strCache>
            </c:strRef>
          </c:tx>
          <c:spPr>
            <a:solidFill>
              <a:schemeClr val="accent3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5.1981842433630215E-2"/>
                  <c:y val="-5.977011494252875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4679445806979046E-2"/>
                  <c:y val="-6.896551724137939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214964932662073E-2"/>
                  <c:y val="-5.517241379310346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9232175896045789E-2"/>
                  <c:y val="-1.379310344827586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679445806979046E-2"/>
                  <c:y val="-1.379310344827586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4246805214921902E-2"/>
                  <c:y val="-2.7586206896551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D83-4476-82C2-B341FB43D5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9180327868852465E-2"/>
                  <c:y val="-8.7356321839080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EF-4532-8601-F673759E65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adat!$B$30:$K$30</c:f>
              <c:numCache>
                <c:formatCode>#,##0</c:formatCode>
                <c:ptCount val="10"/>
                <c:pt idx="0">
                  <c:v>34</c:v>
                </c:pt>
                <c:pt idx="1">
                  <c:v>22</c:v>
                </c:pt>
                <c:pt idx="2">
                  <c:v>46</c:v>
                </c:pt>
                <c:pt idx="3">
                  <c:v>38</c:v>
                </c:pt>
                <c:pt idx="4">
                  <c:v>25</c:v>
                </c:pt>
                <c:pt idx="5">
                  <c:v>37</c:v>
                </c:pt>
                <c:pt idx="6">
                  <c:v>29</c:v>
                </c:pt>
                <c:pt idx="7">
                  <c:v>37</c:v>
                </c:pt>
                <c:pt idx="8">
                  <c:v>55</c:v>
                </c:pt>
                <c:pt idx="9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D83-4476-82C2-B341FB43D59D}"/>
            </c:ext>
          </c:extLst>
        </c:ser>
        <c:dLbls/>
        <c:gapWidth val="182"/>
        <c:overlap val="100"/>
        <c:axId val="90420736"/>
        <c:axId val="90422272"/>
      </c:barChart>
      <c:catAx>
        <c:axId val="90420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422272"/>
        <c:crosses val="autoZero"/>
        <c:auto val="1"/>
        <c:lblAlgn val="ctr"/>
        <c:lblOffset val="100"/>
      </c:catAx>
      <c:valAx>
        <c:axId val="9042227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420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271761111828241"/>
          <c:y val="2.7586206896551738E-2"/>
          <c:w val="0.58250677681683183"/>
          <c:h val="0.22709204452891671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27585373909E-2"/>
          <c:y val="0.2046796791246164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adat!$A$28</c:f>
              <c:strCache>
                <c:ptCount val="1"/>
                <c:pt idx="0">
                  <c:v>Halálos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94-4B96-A4CE-3F95993301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94-4B96-A4CE-3F95993301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adat!$B$28:$K$28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94-4B96-A4CE-3F95993301BF}"/>
            </c:ext>
          </c:extLst>
        </c:ser>
        <c:dLbls/>
        <c:gapWidth val="182"/>
        <c:overlap val="-56"/>
        <c:axId val="90335872"/>
        <c:axId val="90341760"/>
      </c:barChart>
      <c:catAx>
        <c:axId val="90335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341760"/>
        <c:crosses val="autoZero"/>
        <c:auto val="1"/>
        <c:lblAlgn val="ctr"/>
        <c:lblOffset val="100"/>
      </c:catAx>
      <c:valAx>
        <c:axId val="9034176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33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4098160409E-2"/>
          <c:y val="0.2046796791246164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adat!$A$29</c:f>
              <c:strCache>
                <c:ptCount val="1"/>
                <c:pt idx="0">
                  <c:v>Súlyos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9CC-4F94-BD8E-675689B8D8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CC-4F94-BD8E-675689B8D8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adat!$B$29:$K$29</c:f>
              <c:numCache>
                <c:formatCode>#,##0</c:formatCode>
                <c:ptCount val="10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CC-4F94-BD8E-675689B8D81F}"/>
            </c:ext>
          </c:extLst>
        </c:ser>
        <c:dLbls/>
        <c:gapWidth val="182"/>
        <c:overlap val="-56"/>
        <c:axId val="90451328"/>
        <c:axId val="90457216"/>
      </c:barChart>
      <c:catAx>
        <c:axId val="90451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457216"/>
        <c:crosses val="autoZero"/>
        <c:auto val="1"/>
        <c:lblAlgn val="ctr"/>
        <c:lblOffset val="100"/>
      </c:catAx>
      <c:valAx>
        <c:axId val="9045721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45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5380259325149223E-2"/>
          <c:y val="0.2058371984323877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adat!$A$30</c:f>
              <c:strCache>
                <c:ptCount val="1"/>
                <c:pt idx="0">
                  <c:v>Könnyű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48-495D-BD08-9F3A6DABE95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48-495D-BD08-9F3A6DABE959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adat!$B$30:$K$30</c:f>
              <c:numCache>
                <c:formatCode>#,##0</c:formatCode>
                <c:ptCount val="10"/>
                <c:pt idx="0">
                  <c:v>34</c:v>
                </c:pt>
                <c:pt idx="1">
                  <c:v>22</c:v>
                </c:pt>
                <c:pt idx="2">
                  <c:v>46</c:v>
                </c:pt>
                <c:pt idx="3">
                  <c:v>38</c:v>
                </c:pt>
                <c:pt idx="4">
                  <c:v>25</c:v>
                </c:pt>
                <c:pt idx="5">
                  <c:v>37</c:v>
                </c:pt>
                <c:pt idx="6">
                  <c:v>29</c:v>
                </c:pt>
                <c:pt idx="7">
                  <c:v>37</c:v>
                </c:pt>
                <c:pt idx="8">
                  <c:v>55</c:v>
                </c:pt>
                <c:pt idx="9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48-495D-BD08-9F3A6DABE959}"/>
            </c:ext>
          </c:extLst>
        </c:ser>
        <c:dLbls/>
        <c:gapWidth val="182"/>
        <c:overlap val="-56"/>
        <c:axId val="90489216"/>
        <c:axId val="90490752"/>
      </c:barChart>
      <c:catAx>
        <c:axId val="90489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490752"/>
        <c:crosses val="autoZero"/>
        <c:auto val="1"/>
        <c:lblAlgn val="ctr"/>
        <c:lblOffset val="100"/>
      </c:catAx>
      <c:valAx>
        <c:axId val="9049075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48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4098160409E-2"/>
          <c:y val="0.2012709883867256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adat!$A$31</c:f>
              <c:strCache>
                <c:ptCount val="1"/>
                <c:pt idx="0">
                  <c:v>Személysérüléses közúti közlekedési baleset során meghalt, illetve megsérült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CD-4C51-9100-91AEC9578C3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CD-4C51-9100-91AEC9578C37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adat!$B$31:$K$31</c:f>
              <c:numCache>
                <c:formatCode>#,##0</c:formatCode>
                <c:ptCount val="10"/>
                <c:pt idx="0">
                  <c:v>59</c:v>
                </c:pt>
                <c:pt idx="1">
                  <c:v>39</c:v>
                </c:pt>
                <c:pt idx="2">
                  <c:v>66</c:v>
                </c:pt>
                <c:pt idx="3">
                  <c:v>80</c:v>
                </c:pt>
                <c:pt idx="4">
                  <c:v>47</c:v>
                </c:pt>
                <c:pt idx="5">
                  <c:v>58</c:v>
                </c:pt>
                <c:pt idx="6">
                  <c:v>70</c:v>
                </c:pt>
                <c:pt idx="7">
                  <c:v>61</c:v>
                </c:pt>
                <c:pt idx="8">
                  <c:v>88</c:v>
                </c:pt>
                <c:pt idx="9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CD-4C51-9100-91AEC9578C37}"/>
            </c:ext>
          </c:extLst>
        </c:ser>
        <c:dLbls/>
        <c:gapWidth val="182"/>
        <c:overlap val="-56"/>
        <c:axId val="90920064"/>
        <c:axId val="90921600"/>
      </c:barChart>
      <c:catAx>
        <c:axId val="909200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921600"/>
        <c:crosses val="autoZero"/>
        <c:auto val="1"/>
        <c:lblAlgn val="ctr"/>
        <c:lblOffset val="100"/>
      </c:catAx>
      <c:valAx>
        <c:axId val="909216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92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27585373909E-2"/>
          <c:y val="0.2055538057742782"/>
          <c:w val="0.92143578353559863"/>
          <c:h val="0.70392193798741665"/>
        </c:manualLayout>
      </c:layout>
      <c:barChart>
        <c:barDir val="col"/>
        <c:grouping val="stacked"/>
        <c:ser>
          <c:idx val="1"/>
          <c:order val="0"/>
          <c:tx>
            <c:strRef>
              <c:f>adat!$A$32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4.1052880684996344E-2"/>
                  <c:y val="-1.83908045977013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918032786885241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3545458457037E-2"/>
                  <c:y val="-2.758620689655189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6448087431693888E-2"/>
                  <c:y val="-3.218390804597701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651736155931329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3386902456864926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098360655737706E-2"/>
                  <c:y val="-2.298850574712660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E1-493E-A749-0B73AF028D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adat!$B$32:$K$32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5A-449A-9CF0-6BAF83AC6C31}"/>
            </c:ext>
          </c:extLst>
        </c:ser>
        <c:ser>
          <c:idx val="0"/>
          <c:order val="1"/>
          <c:tx>
            <c:strRef>
              <c:f>adat!$A$33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4.6482724495503641E-2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499935458887316E-2"/>
                  <c:y val="-2.758620689655173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3767695021728864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232175896045692E-2"/>
                  <c:y val="-4.5977011494252873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214964932662121E-2"/>
                  <c:y val="-9.1954022988505763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8816746267372223E-2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9180327868852465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E1-493E-A749-0B73AF028D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adat!$B$33:$K$33</c:f>
              <c:numCache>
                <c:formatCode>#,##0</c:formatCode>
                <c:ptCount val="10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95A-449A-9CF0-6BAF83AC6C31}"/>
            </c:ext>
          </c:extLst>
        </c:ser>
        <c:ser>
          <c:idx val="2"/>
          <c:order val="2"/>
          <c:tx>
            <c:strRef>
              <c:f>adat!$A$34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4.9214964932662121E-2"/>
                  <c:y val="0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9249601996471708E-2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644808743169383E-2"/>
                  <c:y val="-2.298850574712652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232175896045789E-2"/>
                  <c:y val="0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214964932662121E-2"/>
                  <c:y val="4.597701149425286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246805214921902E-2"/>
                  <c:y val="0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B95A-449A-9CF0-6BAF83AC6C3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9180327868852465E-2"/>
                  <c:y val="-6.896551724137930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E1-493E-A749-0B73AF028D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adat!$B$34:$K$34</c:f>
              <c:numCache>
                <c:formatCode>#,##0</c:formatCode>
                <c:ptCount val="10"/>
                <c:pt idx="0">
                  <c:v>45</c:v>
                </c:pt>
                <c:pt idx="1">
                  <c:v>28</c:v>
                </c:pt>
                <c:pt idx="2">
                  <c:v>56</c:v>
                </c:pt>
                <c:pt idx="3">
                  <c:v>58</c:v>
                </c:pt>
                <c:pt idx="4">
                  <c:v>33</c:v>
                </c:pt>
                <c:pt idx="5">
                  <c:v>47</c:v>
                </c:pt>
                <c:pt idx="6">
                  <c:v>53</c:v>
                </c:pt>
                <c:pt idx="7">
                  <c:v>45</c:v>
                </c:pt>
                <c:pt idx="8">
                  <c:v>75</c:v>
                </c:pt>
                <c:pt idx="9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95A-449A-9CF0-6BAF83AC6C31}"/>
            </c:ext>
          </c:extLst>
        </c:ser>
        <c:dLbls/>
        <c:gapWidth val="182"/>
        <c:overlap val="100"/>
        <c:axId val="91005312"/>
        <c:axId val="91006848"/>
      </c:barChart>
      <c:catAx>
        <c:axId val="91005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1006848"/>
        <c:crosses val="autoZero"/>
        <c:auto val="1"/>
        <c:lblAlgn val="ctr"/>
        <c:lblOffset val="100"/>
      </c:catAx>
      <c:valAx>
        <c:axId val="9100684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100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271761111828241"/>
          <c:y val="2.7586206896551738E-2"/>
          <c:w val="0.5690641538660125"/>
          <c:h val="0.22709204452891671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4098160409E-2"/>
          <c:y val="0.2058371984323877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adat!$A$32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EF-434C-B038-0F654DE6DE1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EF-434C-B038-0F654DE6DE10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adat!$B$32:$K$32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EF-434C-B038-0F654DE6DE10}"/>
            </c:ext>
          </c:extLst>
        </c:ser>
        <c:dLbls/>
        <c:gapWidth val="182"/>
        <c:overlap val="-56"/>
        <c:axId val="90863488"/>
        <c:axId val="90865024"/>
      </c:barChart>
      <c:catAx>
        <c:axId val="90863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865024"/>
        <c:crosses val="autoZero"/>
        <c:auto val="1"/>
        <c:lblAlgn val="ctr"/>
        <c:lblOffset val="100"/>
      </c:catAx>
      <c:valAx>
        <c:axId val="9086502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086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27585373909E-2"/>
          <c:y val="0.2104034084780498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adat!$A$33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95-413A-8893-6945EE668F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95-413A-8893-6945EE668FF8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adat!$B$33:$K$33</c:f>
              <c:numCache>
                <c:formatCode>#,##0</c:formatCode>
                <c:ptCount val="10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95-413A-8893-6945EE668FF8}"/>
            </c:ext>
          </c:extLst>
        </c:ser>
        <c:dLbls/>
        <c:gapWidth val="182"/>
        <c:overlap val="-56"/>
        <c:axId val="92351488"/>
        <c:axId val="92365568"/>
      </c:barChart>
      <c:catAx>
        <c:axId val="92351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365568"/>
        <c:crosses val="autoZero"/>
        <c:auto val="1"/>
        <c:lblAlgn val="ctr"/>
        <c:lblOffset val="100"/>
      </c:catAx>
      <c:valAx>
        <c:axId val="9236556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35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4098160409E-2"/>
          <c:y val="0.2058371984323877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adat!$A$34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A12-438C-ABFC-330AB50C2CB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12-438C-ABFC-330AB50C2CBF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adat!$B$34:$K$34</c:f>
              <c:numCache>
                <c:formatCode>#,##0</c:formatCode>
                <c:ptCount val="10"/>
                <c:pt idx="0">
                  <c:v>45</c:v>
                </c:pt>
                <c:pt idx="1">
                  <c:v>28</c:v>
                </c:pt>
                <c:pt idx="2">
                  <c:v>56</c:v>
                </c:pt>
                <c:pt idx="3">
                  <c:v>58</c:v>
                </c:pt>
                <c:pt idx="4">
                  <c:v>33</c:v>
                </c:pt>
                <c:pt idx="5">
                  <c:v>47</c:v>
                </c:pt>
                <c:pt idx="6">
                  <c:v>53</c:v>
                </c:pt>
                <c:pt idx="7">
                  <c:v>45</c:v>
                </c:pt>
                <c:pt idx="8">
                  <c:v>75</c:v>
                </c:pt>
                <c:pt idx="9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12-438C-ABFC-330AB50C2CBF}"/>
            </c:ext>
          </c:extLst>
        </c:ser>
        <c:dLbls/>
        <c:gapWidth val="182"/>
        <c:overlap val="-56"/>
        <c:axId val="92389760"/>
        <c:axId val="92391296"/>
      </c:barChart>
      <c:catAx>
        <c:axId val="92389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391296"/>
        <c:crosses val="autoZero"/>
        <c:auto val="1"/>
        <c:lblAlgn val="ctr"/>
        <c:lblOffset val="100"/>
      </c:catAx>
      <c:valAx>
        <c:axId val="9239129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38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27585373909E-2"/>
          <c:y val="0.2058371984323877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adat!$A$35</c:f>
              <c:strCache>
                <c:ptCount val="1"/>
                <c:pt idx="0">
                  <c:v>Ittasan okozott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19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34-45C7-9FB9-A8340487D7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E-3"/>
                  <c:y val="-1.136224169161958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34-45C7-9FB9-A8340487D785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adat!$B$26:$K$26</c:f>
              <c:strCache>
                <c:ptCount val="10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  <c:pt idx="9">
                  <c:v>2019. év</c:v>
                </c:pt>
              </c:strCache>
            </c:strRef>
          </c:cat>
          <c:val>
            <c:numRef>
              <c:f>adat!$B$35:$K$35</c:f>
              <c:numCache>
                <c:formatCode>#,##0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34-45C7-9FB9-A8340487D785}"/>
            </c:ext>
          </c:extLst>
        </c:ser>
        <c:dLbls/>
        <c:gapWidth val="182"/>
        <c:overlap val="-56"/>
        <c:axId val="92501120"/>
        <c:axId val="92502656"/>
      </c:barChart>
      <c:catAx>
        <c:axId val="92501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502656"/>
        <c:crosses val="autoZero"/>
        <c:auto val="1"/>
        <c:lblAlgn val="ctr"/>
        <c:lblOffset val="100"/>
      </c:catAx>
      <c:valAx>
        <c:axId val="9250265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50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adat!$A$41</c:f>
              <c:strCache>
                <c:ptCount val="1"/>
                <c:pt idx="0">
                  <c:v>Illegális migrációhoz kapcsolódó jogellenes cselekmények száma *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517E-3"/>
                  <c:y val="-1.08375418589917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E1-457E-8074-0EFDFDC711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7581E-3"/>
                  <c:y val="-7.2502488913023825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E1-457E-8074-0EFDFDC711A3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adat!$B$41:$I$41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E1-457E-8074-0EFDFDC711A3}"/>
            </c:ext>
          </c:extLst>
        </c:ser>
        <c:dLbls/>
        <c:gapWidth val="182"/>
        <c:overlap val="-56"/>
        <c:axId val="92530176"/>
        <c:axId val="92531712"/>
      </c:barChart>
      <c:catAx>
        <c:axId val="92530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531712"/>
        <c:crosses val="autoZero"/>
        <c:auto val="1"/>
        <c:lblAlgn val="ctr"/>
        <c:lblOffset val="100"/>
      </c:catAx>
      <c:valAx>
        <c:axId val="9253171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53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adat!$A$42</c:f>
              <c:strCache>
                <c:ptCount val="1"/>
                <c:pt idx="0">
                  <c:v>Embercsempészés bűncselekmény **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517E-3"/>
                  <c:y val="-1.08375418589917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1B1-454B-ADB2-819D08D07E5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596E-3"/>
                  <c:y val="-3.483645578785412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B1-454B-ADB2-819D08D07E5A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adat!$B$42:$I$42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B1-454B-ADB2-819D08D07E5A}"/>
            </c:ext>
          </c:extLst>
        </c:ser>
        <c:dLbls/>
        <c:gapWidth val="182"/>
        <c:overlap val="-56"/>
        <c:axId val="92453120"/>
        <c:axId val="92459008"/>
      </c:barChart>
      <c:catAx>
        <c:axId val="92453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459008"/>
        <c:crosses val="autoZero"/>
        <c:auto val="1"/>
        <c:lblAlgn val="ctr"/>
        <c:lblOffset val="100"/>
      </c:catAx>
      <c:valAx>
        <c:axId val="9245900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45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adat!$A$43</c:f>
              <c:strCache>
                <c:ptCount val="1"/>
                <c:pt idx="0">
                  <c:v>Közokirat-hamisítás bűncselekmény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517E-3"/>
                  <c:y val="-1.08375418589917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10-471C-821F-5D033F961D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E-3"/>
                  <c:y val="-2.085054053557992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10-471C-821F-5D033F961DBE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adat!$B$43:$I$43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10-471C-821F-5D033F961DBE}"/>
            </c:ext>
          </c:extLst>
        </c:ser>
        <c:dLbls/>
        <c:gapWidth val="182"/>
        <c:overlap val="-56"/>
        <c:axId val="92465792"/>
        <c:axId val="92823936"/>
      </c:barChart>
      <c:catAx>
        <c:axId val="92465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823936"/>
        <c:crosses val="autoZero"/>
        <c:auto val="1"/>
        <c:lblAlgn val="ctr"/>
        <c:lblOffset val="100"/>
      </c:catAx>
      <c:valAx>
        <c:axId val="9282393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46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adat!$A$44</c:f>
              <c:strCache>
                <c:ptCount val="1"/>
                <c:pt idx="0">
                  <c:v>Tiltott határátlépés és kísérlete szabálysértés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517E-3"/>
                  <c:y val="-1.0837541858991759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F1-44CF-AC84-AB9FDD3CEF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596E-3"/>
                  <c:y val="-3.483645578785412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F1-44CF-AC84-AB9FDD3CEF05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adat!$B$44:$I$44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F1-44CF-AC84-AB9FDD3CEF05}"/>
            </c:ext>
          </c:extLst>
        </c:ser>
        <c:dLbls/>
        <c:gapWidth val="182"/>
        <c:overlap val="-56"/>
        <c:axId val="92839296"/>
        <c:axId val="92845184"/>
      </c:barChart>
      <c:catAx>
        <c:axId val="928392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845184"/>
        <c:crosses val="autoZero"/>
        <c:auto val="1"/>
        <c:lblAlgn val="ctr"/>
        <c:lblOffset val="100"/>
      </c:catAx>
      <c:valAx>
        <c:axId val="9284518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83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adat!$A$45</c:f>
              <c:strCache>
                <c:ptCount val="1"/>
                <c:pt idx="0">
                  <c:v>Külföldiek rendészetével kapcsolatos szabálysértés ***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2.3682285615937351E-3"/>
                  <c:y val="-1.083750894774517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34-42BE-97C8-A8FA33B74BC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9242717611113212E-4"/>
                  <c:y val="-2.085054053557992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34-42BE-97C8-A8FA33B74BCD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adat!$B$45:$I$45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34-42BE-97C8-A8FA33B74BCD}"/>
            </c:ext>
          </c:extLst>
        </c:ser>
        <c:dLbls/>
        <c:gapWidth val="182"/>
        <c:overlap val="-56"/>
        <c:axId val="92893568"/>
        <c:axId val="92895104"/>
      </c:barChart>
      <c:catAx>
        <c:axId val="92893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895104"/>
        <c:crosses val="autoZero"/>
        <c:auto val="1"/>
        <c:lblAlgn val="ctr"/>
        <c:lblOffset val="100"/>
      </c:catAx>
      <c:valAx>
        <c:axId val="9289510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89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stacked"/>
        <c:ser>
          <c:idx val="1"/>
          <c:order val="0"/>
          <c:tx>
            <c:strRef>
              <c:f>adat!$A$46</c:f>
              <c:strCache>
                <c:ptCount val="1"/>
                <c:pt idx="0">
                  <c:v>Körözések</c:v>
                </c:pt>
              </c:strCache>
            </c:strRef>
          </c:tx>
          <c:spPr>
            <a:solidFill>
              <a:srgbClr val="4B76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4.6448087431693985E-2"/>
                  <c:y val="-1.839080459770115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918032786885241E-2"/>
                  <c:y val="-1.379310344827586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448087431693985E-2"/>
                  <c:y val="-2.758620689655173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6448087431693888E-2"/>
                  <c:y val="-2.298850574712660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180327868852465E-2"/>
                  <c:y val="-1.83908045977013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6101931930639828E-2"/>
                  <c:y val="-3.218390804597701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098360655737706E-2"/>
                  <c:y val="-1.379310344827586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D6-456B-BE9C-085E0D4468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adat!$B$46:$I$46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3C-4EBB-892F-0FB1A05D9F2C}"/>
            </c:ext>
          </c:extLst>
        </c:ser>
        <c:ser>
          <c:idx val="0"/>
          <c:order val="1"/>
          <c:tx>
            <c:strRef>
              <c:f>adat!$A$47</c:f>
              <c:strCache>
                <c:ptCount val="1"/>
                <c:pt idx="0">
                  <c:v>SIS találatok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4.9180327868852465E-2"/>
                  <c:y val="-3.218390804597710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644808743169342E-2"/>
                  <c:y val="1.839080459770106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180327868852465E-2"/>
                  <c:y val="-2.298850574712652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180327868852465E-2"/>
                  <c:y val="-2.0689655172413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33C-4EBB-892F-0FB1A05D9F2C}"/>
                </c:ext>
                <c:ext xmlns:c15="http://schemas.microsoft.com/office/drawing/2012/chart" uri="{CE6537A1-D6FC-4f65-9D91-7224C49458BB}">
                  <c15:layout>
                    <c:manualLayout>
                      <c:w val="7.1038251366120214E-2"/>
                      <c:h val="5.1494252873563219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5.4644808743169383E-2"/>
                  <c:y val="-4.5977011494252873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531775741147007E-2"/>
                  <c:y val="-7.81609195402298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33C-4EBB-892F-0FB1A05D9F2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9180327868852465E-2"/>
                  <c:y val="7.35632183908046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D6-456B-BE9C-085E0D4468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adat!$B$47:$I$47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33C-4EBB-892F-0FB1A05D9F2C}"/>
            </c:ext>
          </c:extLst>
        </c:ser>
        <c:dLbls/>
        <c:gapWidth val="182"/>
        <c:overlap val="100"/>
        <c:axId val="92945024"/>
        <c:axId val="92967296"/>
      </c:barChart>
      <c:catAx>
        <c:axId val="929450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967296"/>
        <c:crosses val="autoZero"/>
        <c:auto val="1"/>
        <c:lblAlgn val="ctr"/>
        <c:lblOffset val="100"/>
      </c:catAx>
      <c:valAx>
        <c:axId val="9296729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2945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8031323953358294"/>
          <c:y val="4.1379310344827586E-2"/>
          <c:w val="0.39414741190138131"/>
          <c:h val="8.7191601049868728E-2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adat!$A$48</c:f>
              <c:strCache>
                <c:ptCount val="1"/>
                <c:pt idx="0">
                  <c:v>Menekültkérelmek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2.3682285615937351E-3"/>
                  <c:y val="-1.083750894774517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C9-48A4-85D8-B04F25DF1B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9242717611113212E-4"/>
                  <c:y val="-2.085054053557992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C9-48A4-85D8-B04F25DF1BEF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adat!$B$48:$I$48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C9-48A4-85D8-B04F25DF1BEF}"/>
            </c:ext>
          </c:extLst>
        </c:ser>
        <c:dLbls/>
        <c:gapWidth val="182"/>
        <c:overlap val="-56"/>
        <c:axId val="88018944"/>
        <c:axId val="88020480"/>
      </c:barChart>
      <c:catAx>
        <c:axId val="88018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020480"/>
        <c:crosses val="autoZero"/>
        <c:auto val="1"/>
        <c:lblAlgn val="ctr"/>
        <c:lblOffset val="100"/>
      </c:catAx>
      <c:valAx>
        <c:axId val="8802048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01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adat!$A$49</c:f>
              <c:strCache>
                <c:ptCount val="1"/>
                <c:pt idx="0">
                  <c:v>Személyforgalmi statisztikai adatok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4674174986585308E-4"/>
                  <c:y val="-3.3513310836145484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B1B-4692-A1AA-D0A40BAC27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225924910103103E-3"/>
                  <c:y val="1.8251290017318852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1B-4692-A1AA-D0A40BAC275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8140589569161047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1B-4692-A1AA-D0A40BAC275F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adat!$B$49:$I$49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1B-4692-A1AA-D0A40BAC275F}"/>
            </c:ext>
          </c:extLst>
        </c:ser>
        <c:dLbls/>
        <c:gapWidth val="182"/>
        <c:overlap val="-56"/>
        <c:axId val="88056576"/>
        <c:axId val="88058112"/>
      </c:barChart>
      <c:catAx>
        <c:axId val="88056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058112"/>
        <c:crosses val="autoZero"/>
        <c:auto val="1"/>
        <c:lblAlgn val="ctr"/>
        <c:lblOffset val="100"/>
      </c:catAx>
      <c:valAx>
        <c:axId val="8805811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8805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adat!$A$50</c:f>
              <c:strCache>
                <c:ptCount val="1"/>
                <c:pt idx="0">
                  <c:v>Járműforgalmi statisztikai adatok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2.3682285615937351E-3"/>
                  <c:y val="-1.083750894774517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AE-42A1-B72C-EF0B44F5D01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9233961701072969E-4"/>
                  <c:y val="6.3602763940221784E-3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AE-42A1-B72C-EF0B44F5D01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8140589569161005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AE-42A1-B72C-EF0B44F5D01C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adat!$B$40:$I$40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adat!$B$50:$I$50</c:f>
              <c:numCache>
                <c:formatCode>#,##0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AE-42A1-B72C-EF0B44F5D01C}"/>
            </c:ext>
          </c:extLst>
        </c:ser>
        <c:dLbls/>
        <c:gapWidth val="182"/>
        <c:overlap val="-56"/>
        <c:axId val="94193152"/>
        <c:axId val="94194688"/>
      </c:barChart>
      <c:catAx>
        <c:axId val="941931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4194688"/>
        <c:crosses val="autoZero"/>
        <c:auto val="1"/>
        <c:lblAlgn val="ctr"/>
        <c:lblOffset val="100"/>
      </c:catAx>
      <c:valAx>
        <c:axId val="9419468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9419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17" r="0.31496062992126017" t="0.35433070866141736" header="0.11811023622047249" footer="0.11811023622047249"/>
    <c:pageSetup paperSize="9"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19050</xdr:rowOff>
    </xdr:from>
    <xdr:to>
      <xdr:col>27</xdr:col>
      <xdr:colOff>0</xdr:colOff>
      <xdr:row>12</xdr:row>
      <xdr:rowOff>9525</xdr:rowOff>
    </xdr:to>
    <xdr:sp macro="" textlink="">
      <xdr:nvSpPr>
        <xdr:cNvPr id="3" name="Lefelé nyílbuborék 2"/>
        <xdr:cNvSpPr/>
      </xdr:nvSpPr>
      <xdr:spPr>
        <a:xfrm>
          <a:off x="9458325" y="1638300"/>
          <a:ext cx="6705600" cy="647700"/>
        </a:xfrm>
        <a:prstGeom prst="down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800" b="1">
              <a:solidFill>
                <a:srgbClr val="FF0000"/>
              </a:solidFill>
            </a:rPr>
            <a:t>Nem szabad törölni, mert innen hivatkozik a diagram!</a:t>
          </a:r>
        </a:p>
      </xdr:txBody>
    </xdr:sp>
    <xdr:clientData/>
  </xdr:twoCellAnchor>
  <xdr:twoCellAnchor>
    <xdr:from>
      <xdr:col>14</xdr:col>
      <xdr:colOff>0</xdr:colOff>
      <xdr:row>20</xdr:row>
      <xdr:rowOff>142875</xdr:rowOff>
    </xdr:from>
    <xdr:to>
      <xdr:col>23</xdr:col>
      <xdr:colOff>19050</xdr:colOff>
      <xdr:row>25</xdr:row>
      <xdr:rowOff>171450</xdr:rowOff>
    </xdr:to>
    <xdr:sp macro="" textlink="">
      <xdr:nvSpPr>
        <xdr:cNvPr id="2" name="Szövegdoboz 1"/>
        <xdr:cNvSpPr txBox="1"/>
      </xdr:nvSpPr>
      <xdr:spPr>
        <a:xfrm>
          <a:off x="8448675" y="3781425"/>
          <a:ext cx="5505450" cy="83820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 táblázatokba sorok és oszlopok beszúrása, törlése, illetve az A oszlop megnevezéseinek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módosítása</a:t>
          </a:r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tilos,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mert a diagramok forrásadataként funkcionál!</a:t>
          </a:r>
          <a:endParaRPr lang="hu-HU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4</xdr:row>
      <xdr:rowOff>9525</xdr:rowOff>
    </xdr:from>
    <xdr:to>
      <xdr:col>7</xdr:col>
      <xdr:colOff>485776</xdr:colOff>
      <xdr:row>18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23</xdr:row>
      <xdr:rowOff>180974</xdr:rowOff>
    </xdr:from>
    <xdr:to>
      <xdr:col>7</xdr:col>
      <xdr:colOff>485775</xdr:colOff>
      <xdr:row>37</xdr:row>
      <xdr:rowOff>190499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142876</xdr:colOff>
      <xdr:row>4</xdr:row>
      <xdr:rowOff>19049</xdr:rowOff>
    </xdr:from>
    <xdr:to>
      <xdr:col>15</xdr:col>
      <xdr:colOff>457200</xdr:colOff>
      <xdr:row>18</xdr:row>
      <xdr:rowOff>95250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23</xdr:row>
      <xdr:rowOff>171449</xdr:rowOff>
    </xdr:from>
    <xdr:to>
      <xdr:col>15</xdr:col>
      <xdr:colOff>485775</xdr:colOff>
      <xdr:row>38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42</xdr:row>
      <xdr:rowOff>171450</xdr:rowOff>
    </xdr:from>
    <xdr:to>
      <xdr:col>7</xdr:col>
      <xdr:colOff>485775</xdr:colOff>
      <xdr:row>57</xdr:row>
      <xdr:rowOff>114300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133349</xdr:colOff>
      <xdr:row>42</xdr:row>
      <xdr:rowOff>171451</xdr:rowOff>
    </xdr:from>
    <xdr:to>
      <xdr:col>15</xdr:col>
      <xdr:colOff>485774</xdr:colOff>
      <xdr:row>57</xdr:row>
      <xdr:rowOff>123825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104776</xdr:colOff>
      <xdr:row>62</xdr:row>
      <xdr:rowOff>180976</xdr:rowOff>
    </xdr:from>
    <xdr:to>
      <xdr:col>7</xdr:col>
      <xdr:colOff>485776</xdr:colOff>
      <xdr:row>77</xdr:row>
      <xdr:rowOff>76200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63</xdr:row>
      <xdr:rowOff>0</xdr:rowOff>
    </xdr:from>
    <xdr:to>
      <xdr:col>15</xdr:col>
      <xdr:colOff>476250</xdr:colOff>
      <xdr:row>77</xdr:row>
      <xdr:rowOff>95250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82</xdr:row>
      <xdr:rowOff>9525</xdr:rowOff>
    </xdr:from>
    <xdr:to>
      <xdr:col>7</xdr:col>
      <xdr:colOff>485775</xdr:colOff>
      <xdr:row>96</xdr:row>
      <xdr:rowOff>95249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142875</xdr:colOff>
      <xdr:row>82</xdr:row>
      <xdr:rowOff>9525</xdr:rowOff>
    </xdr:from>
    <xdr:to>
      <xdr:col>15</xdr:col>
      <xdr:colOff>495300</xdr:colOff>
      <xdr:row>96</xdr:row>
      <xdr:rowOff>95249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104775</xdr:colOff>
      <xdr:row>101</xdr:row>
      <xdr:rowOff>142875</xdr:rowOff>
    </xdr:from>
    <xdr:to>
      <xdr:col>7</xdr:col>
      <xdr:colOff>495300</xdr:colOff>
      <xdr:row>116</xdr:row>
      <xdr:rowOff>38099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104775</xdr:colOff>
      <xdr:row>101</xdr:row>
      <xdr:rowOff>152400</xdr:rowOff>
    </xdr:from>
    <xdr:to>
      <xdr:col>15</xdr:col>
      <xdr:colOff>495300</xdr:colOff>
      <xdr:row>116</xdr:row>
      <xdr:rowOff>47624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114300</xdr:colOff>
      <xdr:row>4</xdr:row>
      <xdr:rowOff>0</xdr:rowOff>
    </xdr:from>
    <xdr:to>
      <xdr:col>23</xdr:col>
      <xdr:colOff>495300</xdr:colOff>
      <xdr:row>18</xdr:row>
      <xdr:rowOff>95250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123825</xdr:colOff>
      <xdr:row>4</xdr:row>
      <xdr:rowOff>9525</xdr:rowOff>
    </xdr:from>
    <xdr:to>
      <xdr:col>31</xdr:col>
      <xdr:colOff>504825</xdr:colOff>
      <xdr:row>18</xdr:row>
      <xdr:rowOff>104775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114300</xdr:colOff>
      <xdr:row>23</xdr:row>
      <xdr:rowOff>161925</xdr:rowOff>
    </xdr:from>
    <xdr:to>
      <xdr:col>23</xdr:col>
      <xdr:colOff>495300</xdr:colOff>
      <xdr:row>38</xdr:row>
      <xdr:rowOff>9525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123825</xdr:colOff>
      <xdr:row>23</xdr:row>
      <xdr:rowOff>161925</xdr:rowOff>
    </xdr:from>
    <xdr:to>
      <xdr:col>31</xdr:col>
      <xdr:colOff>504825</xdr:colOff>
      <xdr:row>38</xdr:row>
      <xdr:rowOff>9525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123825</xdr:colOff>
      <xdr:row>43</xdr:row>
      <xdr:rowOff>0</xdr:rowOff>
    </xdr:from>
    <xdr:to>
      <xdr:col>23</xdr:col>
      <xdr:colOff>504825</xdr:colOff>
      <xdr:row>57</xdr:row>
      <xdr:rowOff>114300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123825</xdr:colOff>
      <xdr:row>42</xdr:row>
      <xdr:rowOff>180975</xdr:rowOff>
    </xdr:from>
    <xdr:to>
      <xdr:col>31</xdr:col>
      <xdr:colOff>504825</xdr:colOff>
      <xdr:row>57</xdr:row>
      <xdr:rowOff>104775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123825</xdr:colOff>
      <xdr:row>63</xdr:row>
      <xdr:rowOff>9525</xdr:rowOff>
    </xdr:from>
    <xdr:to>
      <xdr:col>23</xdr:col>
      <xdr:colOff>504825</xdr:colOff>
      <xdr:row>77</xdr:row>
      <xdr:rowOff>104775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123825</xdr:colOff>
      <xdr:row>63</xdr:row>
      <xdr:rowOff>0</xdr:rowOff>
    </xdr:from>
    <xdr:to>
      <xdr:col>31</xdr:col>
      <xdr:colOff>504825</xdr:colOff>
      <xdr:row>77</xdr:row>
      <xdr:rowOff>114300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95250</xdr:colOff>
      <xdr:row>82</xdr:row>
      <xdr:rowOff>0</xdr:rowOff>
    </xdr:from>
    <xdr:to>
      <xdr:col>23</xdr:col>
      <xdr:colOff>476250</xdr:colOff>
      <xdr:row>96</xdr:row>
      <xdr:rowOff>114300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133350</xdr:colOff>
      <xdr:row>82</xdr:row>
      <xdr:rowOff>9525</xdr:rowOff>
    </xdr:from>
    <xdr:to>
      <xdr:col>31</xdr:col>
      <xdr:colOff>514350</xdr:colOff>
      <xdr:row>96</xdr:row>
      <xdr:rowOff>123825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133350</xdr:colOff>
      <xdr:row>101</xdr:row>
      <xdr:rowOff>161925</xdr:rowOff>
    </xdr:from>
    <xdr:to>
      <xdr:col>23</xdr:col>
      <xdr:colOff>514350</xdr:colOff>
      <xdr:row>116</xdr:row>
      <xdr:rowOff>85725</xdr:rowOff>
    </xdr:to>
    <xdr:graphicFrame macro="">
      <xdr:nvGraphicFramePr>
        <xdr:cNvPr id="26" name="Diagra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32</xdr:col>
      <xdr:colOff>114300</xdr:colOff>
      <xdr:row>4</xdr:row>
      <xdr:rowOff>0</xdr:rowOff>
    </xdr:from>
    <xdr:to>
      <xdr:col>39</xdr:col>
      <xdr:colOff>495300</xdr:colOff>
      <xdr:row>18</xdr:row>
      <xdr:rowOff>95250</xdr:rowOff>
    </xdr:to>
    <xdr:graphicFrame macro="">
      <xdr:nvGraphicFramePr>
        <xdr:cNvPr id="27" name="Diagra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40</xdr:col>
      <xdr:colOff>114300</xdr:colOff>
      <xdr:row>3</xdr:row>
      <xdr:rowOff>180975</xdr:rowOff>
    </xdr:from>
    <xdr:to>
      <xdr:col>47</xdr:col>
      <xdr:colOff>495300</xdr:colOff>
      <xdr:row>18</xdr:row>
      <xdr:rowOff>85725</xdr:rowOff>
    </xdr:to>
    <xdr:graphicFrame macro="">
      <xdr:nvGraphicFramePr>
        <xdr:cNvPr id="28" name="Diagra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32</xdr:col>
      <xdr:colOff>123825</xdr:colOff>
      <xdr:row>23</xdr:row>
      <xdr:rowOff>180975</xdr:rowOff>
    </xdr:from>
    <xdr:to>
      <xdr:col>39</xdr:col>
      <xdr:colOff>504825</xdr:colOff>
      <xdr:row>38</xdr:row>
      <xdr:rowOff>47625</xdr:rowOff>
    </xdr:to>
    <xdr:graphicFrame macro="">
      <xdr:nvGraphicFramePr>
        <xdr:cNvPr id="30" name="Diagra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40</xdr:col>
      <xdr:colOff>123825</xdr:colOff>
      <xdr:row>24</xdr:row>
      <xdr:rowOff>0</xdr:rowOff>
    </xdr:from>
    <xdr:to>
      <xdr:col>47</xdr:col>
      <xdr:colOff>504825</xdr:colOff>
      <xdr:row>38</xdr:row>
      <xdr:rowOff>57150</xdr:rowOff>
    </xdr:to>
    <xdr:graphicFrame macro="">
      <xdr:nvGraphicFramePr>
        <xdr:cNvPr id="31" name="Diagra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32</xdr:col>
      <xdr:colOff>123825</xdr:colOff>
      <xdr:row>42</xdr:row>
      <xdr:rowOff>180975</xdr:rowOff>
    </xdr:from>
    <xdr:to>
      <xdr:col>39</xdr:col>
      <xdr:colOff>504825</xdr:colOff>
      <xdr:row>57</xdr:row>
      <xdr:rowOff>47625</xdr:rowOff>
    </xdr:to>
    <xdr:graphicFrame macro="">
      <xdr:nvGraphicFramePr>
        <xdr:cNvPr id="33" name="Diagra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114300</xdr:colOff>
      <xdr:row>43</xdr:row>
      <xdr:rowOff>19050</xdr:rowOff>
    </xdr:from>
    <xdr:to>
      <xdr:col>47</xdr:col>
      <xdr:colOff>495300</xdr:colOff>
      <xdr:row>57</xdr:row>
      <xdr:rowOff>114300</xdr:rowOff>
    </xdr:to>
    <xdr:graphicFrame macro="">
      <xdr:nvGraphicFramePr>
        <xdr:cNvPr id="34" name="Diagra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32</xdr:col>
      <xdr:colOff>123825</xdr:colOff>
      <xdr:row>63</xdr:row>
      <xdr:rowOff>9525</xdr:rowOff>
    </xdr:from>
    <xdr:to>
      <xdr:col>39</xdr:col>
      <xdr:colOff>504825</xdr:colOff>
      <xdr:row>77</xdr:row>
      <xdr:rowOff>104775</xdr:rowOff>
    </xdr:to>
    <xdr:graphicFrame macro="">
      <xdr:nvGraphicFramePr>
        <xdr:cNvPr id="35" name="Diagram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40</xdr:col>
      <xdr:colOff>114300</xdr:colOff>
      <xdr:row>63</xdr:row>
      <xdr:rowOff>0</xdr:rowOff>
    </xdr:from>
    <xdr:to>
      <xdr:col>47</xdr:col>
      <xdr:colOff>495300</xdr:colOff>
      <xdr:row>77</xdr:row>
      <xdr:rowOff>133350</xdr:rowOff>
    </xdr:to>
    <xdr:graphicFrame macro="">
      <xdr:nvGraphicFramePr>
        <xdr:cNvPr id="37" name="Diagram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32</xdr:col>
      <xdr:colOff>133350</xdr:colOff>
      <xdr:row>82</xdr:row>
      <xdr:rowOff>0</xdr:rowOff>
    </xdr:from>
    <xdr:to>
      <xdr:col>39</xdr:col>
      <xdr:colOff>514350</xdr:colOff>
      <xdr:row>96</xdr:row>
      <xdr:rowOff>133350</xdr:rowOff>
    </xdr:to>
    <xdr:graphicFrame macro="">
      <xdr:nvGraphicFramePr>
        <xdr:cNvPr id="38" name="Diagram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8"/>
  <sheetViews>
    <sheetView view="pageBreakPreview" topLeftCell="B25" zoomScaleSheetLayoutView="100" workbookViewId="0">
      <selection activeCell="K16" sqref="K16"/>
    </sheetView>
  </sheetViews>
  <sheetFormatPr defaultColWidth="9.140625" defaultRowHeight="15"/>
  <cols>
    <col min="1" max="1" width="51.140625" style="1" customWidth="1"/>
    <col min="2" max="11" width="7.5703125" style="13" customWidth="1"/>
    <col min="12" max="12" width="10.5703125" style="13" customWidth="1"/>
    <col min="13" max="13" width="10.7109375" style="13" customWidth="1"/>
    <col min="14" max="16384" width="9.140625" style="4"/>
  </cols>
  <sheetData>
    <row r="1" spans="1:27" ht="12.75">
      <c r="A1" s="30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  <c r="O1" s="12"/>
    </row>
    <row r="2" spans="1:27" ht="12.75" customHeight="1">
      <c r="A2" s="31" t="s">
        <v>83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"/>
      <c r="O2" s="66" t="s">
        <v>63</v>
      </c>
      <c r="P2" s="66"/>
      <c r="Q2" s="66"/>
      <c r="R2" s="66"/>
      <c r="S2" s="66"/>
      <c r="T2" s="66"/>
      <c r="U2" s="66"/>
      <c r="V2" s="66"/>
      <c r="W2" s="66"/>
    </row>
    <row r="3" spans="1:27" ht="12.75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2"/>
      <c r="O3" s="66"/>
      <c r="P3" s="66"/>
      <c r="Q3" s="66"/>
      <c r="R3" s="66"/>
      <c r="S3" s="66"/>
      <c r="T3" s="66"/>
      <c r="U3" s="66"/>
      <c r="V3" s="66"/>
      <c r="W3" s="66"/>
    </row>
    <row r="4" spans="1:27" ht="12.75">
      <c r="A4" s="3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2"/>
      <c r="O4" s="66"/>
      <c r="P4" s="66"/>
      <c r="Q4" s="66"/>
      <c r="R4" s="66"/>
      <c r="S4" s="66"/>
      <c r="T4" s="66"/>
      <c r="U4" s="66"/>
      <c r="V4" s="66"/>
      <c r="W4" s="66"/>
    </row>
    <row r="5" spans="1:27" ht="12.7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2"/>
      <c r="O5" s="66"/>
      <c r="P5" s="66"/>
      <c r="Q5" s="66"/>
      <c r="R5" s="66"/>
      <c r="S5" s="66"/>
      <c r="T5" s="66"/>
      <c r="U5" s="66"/>
      <c r="V5" s="66"/>
      <c r="W5" s="66"/>
    </row>
    <row r="6" spans="1:27" ht="38.25">
      <c r="A6" s="6"/>
      <c r="B6" s="7" t="s">
        <v>44</v>
      </c>
      <c r="C6" s="7" t="s">
        <v>25</v>
      </c>
      <c r="D6" s="7" t="s">
        <v>26</v>
      </c>
      <c r="E6" s="7" t="s">
        <v>27</v>
      </c>
      <c r="F6" s="7" t="s">
        <v>28</v>
      </c>
      <c r="G6" s="7" t="s">
        <v>29</v>
      </c>
      <c r="H6" s="7" t="s">
        <v>66</v>
      </c>
      <c r="I6" s="7" t="s">
        <v>67</v>
      </c>
      <c r="J6" s="7" t="s">
        <v>81</v>
      </c>
      <c r="K6" s="7" t="s">
        <v>84</v>
      </c>
      <c r="L6" s="57" t="s">
        <v>88</v>
      </c>
      <c r="M6" s="58" t="s">
        <v>87</v>
      </c>
      <c r="N6" s="12"/>
      <c r="O6" s="66" t="s">
        <v>73</v>
      </c>
      <c r="P6" s="66"/>
      <c r="Q6" s="66"/>
      <c r="R6" s="66"/>
      <c r="S6" s="66"/>
      <c r="T6" s="66"/>
      <c r="U6" s="66"/>
      <c r="V6" s="66"/>
      <c r="W6" s="66"/>
    </row>
    <row r="7" spans="1:27" ht="12.75">
      <c r="A7" s="8" t="s">
        <v>0</v>
      </c>
      <c r="B7" s="18">
        <v>52</v>
      </c>
      <c r="C7" s="18">
        <v>41</v>
      </c>
      <c r="D7" s="18">
        <v>73</v>
      </c>
      <c r="E7" s="18">
        <v>74</v>
      </c>
      <c r="F7" s="19">
        <v>81</v>
      </c>
      <c r="G7" s="19">
        <v>90</v>
      </c>
      <c r="H7" s="19">
        <v>92</v>
      </c>
      <c r="I7" s="19">
        <v>161</v>
      </c>
      <c r="J7" s="19">
        <v>144</v>
      </c>
      <c r="K7" s="19">
        <v>107</v>
      </c>
      <c r="L7" s="45">
        <f>K7-B7</f>
        <v>55</v>
      </c>
      <c r="M7" s="46">
        <f>IF(B7=0,"",(K7/B7)-1)</f>
        <v>1.0576923076923075</v>
      </c>
      <c r="N7" s="12"/>
      <c r="O7" s="12"/>
    </row>
    <row r="8" spans="1:27" ht="12.75">
      <c r="A8" s="8" t="s">
        <v>1</v>
      </c>
      <c r="B8" s="18">
        <v>254</v>
      </c>
      <c r="C8" s="18">
        <v>351</v>
      </c>
      <c r="D8" s="18">
        <v>413</v>
      </c>
      <c r="E8" s="18">
        <v>397</v>
      </c>
      <c r="F8" s="19">
        <v>520</v>
      </c>
      <c r="G8" s="19">
        <v>375</v>
      </c>
      <c r="H8" s="19">
        <v>343</v>
      </c>
      <c r="I8" s="19">
        <v>343</v>
      </c>
      <c r="J8" s="19">
        <v>237</v>
      </c>
      <c r="K8" s="19">
        <v>225</v>
      </c>
      <c r="L8" s="45">
        <f>K8-B8</f>
        <v>-29</v>
      </c>
      <c r="M8" s="46">
        <f t="shared" ref="M8:M20" si="0">IF(B8=0,"",(K8/B8)-1)</f>
        <v>-0.11417322834645671</v>
      </c>
      <c r="N8" s="12"/>
      <c r="O8" s="12"/>
    </row>
    <row r="9" spans="1:27" ht="12.75">
      <c r="A9" s="8" t="s">
        <v>2</v>
      </c>
      <c r="B9" s="18">
        <v>171</v>
      </c>
      <c r="C9" s="18">
        <v>76</v>
      </c>
      <c r="D9" s="18">
        <v>97</v>
      </c>
      <c r="E9" s="18">
        <v>92</v>
      </c>
      <c r="F9" s="19">
        <v>104</v>
      </c>
      <c r="G9" s="19">
        <v>93</v>
      </c>
      <c r="H9" s="19">
        <v>65</v>
      </c>
      <c r="I9" s="19">
        <v>76</v>
      </c>
      <c r="J9" s="19">
        <v>82</v>
      </c>
      <c r="K9" s="19">
        <v>64</v>
      </c>
      <c r="L9" s="45">
        <f t="shared" ref="L9:L22" si="1">K9-B9</f>
        <v>-107</v>
      </c>
      <c r="M9" s="46">
        <f t="shared" si="0"/>
        <v>-0.6257309941520468</v>
      </c>
      <c r="N9" s="12"/>
      <c r="O9" s="12"/>
    </row>
    <row r="10" spans="1:27" ht="12.75">
      <c r="A10" s="8" t="s">
        <v>3</v>
      </c>
      <c r="B10" s="18">
        <v>171</v>
      </c>
      <c r="C10" s="18">
        <v>145</v>
      </c>
      <c r="D10" s="18">
        <v>148</v>
      </c>
      <c r="E10" s="18">
        <v>42</v>
      </c>
      <c r="F10" s="19">
        <v>112</v>
      </c>
      <c r="G10" s="19">
        <v>195</v>
      </c>
      <c r="H10" s="19">
        <v>248</v>
      </c>
      <c r="I10" s="19">
        <v>80</v>
      </c>
      <c r="J10" s="19">
        <v>104</v>
      </c>
      <c r="K10" s="19">
        <v>172</v>
      </c>
      <c r="L10" s="45">
        <f t="shared" si="1"/>
        <v>1</v>
      </c>
      <c r="M10" s="46">
        <f t="shared" si="0"/>
        <v>5.8479532163742132E-3</v>
      </c>
      <c r="N10" s="12"/>
      <c r="O10" s="12"/>
    </row>
    <row r="11" spans="1:27" ht="13.5" thickBot="1">
      <c r="A11" s="8" t="s">
        <v>22</v>
      </c>
      <c r="B11" s="18"/>
      <c r="C11" s="18"/>
      <c r="D11" s="18"/>
      <c r="E11" s="18">
        <v>19</v>
      </c>
      <c r="F11" s="19">
        <v>33</v>
      </c>
      <c r="G11" s="19">
        <v>134</v>
      </c>
      <c r="H11" s="19">
        <v>155</v>
      </c>
      <c r="I11" s="19">
        <v>50</v>
      </c>
      <c r="J11" s="19">
        <v>36</v>
      </c>
      <c r="K11" s="19">
        <v>44</v>
      </c>
      <c r="L11" s="45">
        <f t="shared" si="1"/>
        <v>44</v>
      </c>
      <c r="M11" s="46" t="str">
        <f t="shared" si="0"/>
        <v/>
      </c>
      <c r="N11" s="12"/>
      <c r="O11" s="12"/>
    </row>
    <row r="12" spans="1:27" ht="12.75">
      <c r="A12" s="8" t="s">
        <v>4</v>
      </c>
      <c r="B12" s="18">
        <v>664</v>
      </c>
      <c r="C12" s="18">
        <v>453</v>
      </c>
      <c r="D12" s="18">
        <v>391</v>
      </c>
      <c r="E12" s="18">
        <v>283</v>
      </c>
      <c r="F12" s="19">
        <v>265</v>
      </c>
      <c r="G12" s="19">
        <v>539</v>
      </c>
      <c r="H12" s="19">
        <v>401</v>
      </c>
      <c r="I12" s="19">
        <v>439</v>
      </c>
      <c r="J12" s="19">
        <v>376</v>
      </c>
      <c r="K12" s="19">
        <v>387</v>
      </c>
      <c r="L12" s="45">
        <f t="shared" si="1"/>
        <v>-277</v>
      </c>
      <c r="M12" s="46">
        <f t="shared" si="0"/>
        <v>-0.41716867469879515</v>
      </c>
      <c r="N12" s="12"/>
      <c r="O12" s="37"/>
      <c r="P12" s="38"/>
      <c r="Q12" s="39"/>
      <c r="R12" s="39"/>
      <c r="S12" s="39"/>
      <c r="T12" s="39"/>
      <c r="U12" s="39"/>
      <c r="V12" s="39"/>
      <c r="W12" s="39"/>
      <c r="X12" s="50"/>
      <c r="Y12" s="50"/>
      <c r="Z12" s="50"/>
      <c r="AA12" s="47"/>
    </row>
    <row r="13" spans="1:27" ht="12.75">
      <c r="A13" s="8" t="s">
        <v>5</v>
      </c>
      <c r="B13" s="18">
        <v>46</v>
      </c>
      <c r="C13" s="18">
        <v>65</v>
      </c>
      <c r="D13" s="18">
        <v>15</v>
      </c>
      <c r="E13" s="18">
        <v>25</v>
      </c>
      <c r="F13" s="19">
        <v>29</v>
      </c>
      <c r="G13" s="19">
        <v>35</v>
      </c>
      <c r="H13" s="19">
        <v>35</v>
      </c>
      <c r="I13" s="19">
        <v>73</v>
      </c>
      <c r="J13" s="19">
        <v>55</v>
      </c>
      <c r="K13" s="19">
        <v>32</v>
      </c>
      <c r="L13" s="45">
        <f t="shared" si="1"/>
        <v>-14</v>
      </c>
      <c r="M13" s="46">
        <f t="shared" si="0"/>
        <v>-0.30434782608695654</v>
      </c>
      <c r="N13" s="12"/>
      <c r="O13" s="40"/>
      <c r="P13" s="33"/>
      <c r="Q13" s="34"/>
      <c r="R13" s="34"/>
      <c r="S13" s="34"/>
      <c r="T13" s="34"/>
      <c r="U13" s="34"/>
      <c r="V13" s="34"/>
      <c r="W13" s="34"/>
      <c r="X13" s="51"/>
      <c r="Y13" s="51"/>
      <c r="Z13" s="51"/>
      <c r="AA13" s="48"/>
    </row>
    <row r="14" spans="1:27">
      <c r="A14" s="8" t="s">
        <v>15</v>
      </c>
      <c r="B14" s="21">
        <v>556</v>
      </c>
      <c r="C14" s="21">
        <v>600</v>
      </c>
      <c r="D14" s="21">
        <v>599</v>
      </c>
      <c r="E14" s="21">
        <v>950</v>
      </c>
      <c r="F14" s="21">
        <v>513</v>
      </c>
      <c r="G14" s="19">
        <v>407</v>
      </c>
      <c r="H14" s="19">
        <v>481</v>
      </c>
      <c r="I14" s="19">
        <v>462</v>
      </c>
      <c r="J14" s="19">
        <v>415</v>
      </c>
      <c r="K14" s="19">
        <v>522</v>
      </c>
      <c r="L14" s="45">
        <f t="shared" si="1"/>
        <v>-34</v>
      </c>
      <c r="M14" s="46">
        <f t="shared" si="0"/>
        <v>-6.11510791366906E-2</v>
      </c>
      <c r="N14" s="12"/>
      <c r="O14" s="40"/>
      <c r="P14" s="33"/>
      <c r="Q14" s="35"/>
      <c r="R14" s="35" t="s">
        <v>44</v>
      </c>
      <c r="S14" s="35" t="s">
        <v>25</v>
      </c>
      <c r="T14" s="35" t="s">
        <v>26</v>
      </c>
      <c r="U14" s="35" t="s">
        <v>27</v>
      </c>
      <c r="V14" s="35" t="s">
        <v>28</v>
      </c>
      <c r="W14" s="35" t="s">
        <v>29</v>
      </c>
      <c r="X14" s="35" t="s">
        <v>66</v>
      </c>
      <c r="Y14" s="35" t="s">
        <v>67</v>
      </c>
      <c r="Z14" s="35" t="s">
        <v>82</v>
      </c>
      <c r="AA14" s="41" t="s">
        <v>84</v>
      </c>
    </row>
    <row r="15" spans="1:27">
      <c r="A15" s="8" t="s">
        <v>23</v>
      </c>
      <c r="B15" s="21">
        <v>4372</v>
      </c>
      <c r="C15" s="21">
        <v>3436</v>
      </c>
      <c r="D15" s="21">
        <v>7541</v>
      </c>
      <c r="E15" s="21">
        <v>11310</v>
      </c>
      <c r="F15" s="21">
        <v>6437</v>
      </c>
      <c r="G15" s="19">
        <v>5489</v>
      </c>
      <c r="H15" s="19">
        <v>6017</v>
      </c>
      <c r="I15" s="19">
        <v>6840</v>
      </c>
      <c r="J15" s="19">
        <v>7190</v>
      </c>
      <c r="K15" s="19">
        <v>8845</v>
      </c>
      <c r="L15" s="45">
        <f t="shared" si="1"/>
        <v>4473</v>
      </c>
      <c r="M15" s="46">
        <f t="shared" si="0"/>
        <v>1.0231015553522416</v>
      </c>
      <c r="N15" s="12"/>
      <c r="O15" s="40"/>
      <c r="P15" s="33"/>
      <c r="Q15" s="35" t="s">
        <v>42</v>
      </c>
      <c r="R15" s="36">
        <f t="shared" ref="R15:Y15" si="2">IF(B14=0,"",(B15*1000)/B14)</f>
        <v>7863.3093525179856</v>
      </c>
      <c r="S15" s="36">
        <f t="shared" si="2"/>
        <v>5726.666666666667</v>
      </c>
      <c r="T15" s="36">
        <f t="shared" si="2"/>
        <v>12589.31552587646</v>
      </c>
      <c r="U15" s="36">
        <f t="shared" si="2"/>
        <v>11905.263157894737</v>
      </c>
      <c r="V15" s="36">
        <f t="shared" si="2"/>
        <v>12547.75828460039</v>
      </c>
      <c r="W15" s="36">
        <f t="shared" si="2"/>
        <v>13486.486486486487</v>
      </c>
      <c r="X15" s="36">
        <f t="shared" si="2"/>
        <v>12509.35550935551</v>
      </c>
      <c r="Y15" s="36">
        <f t="shared" si="2"/>
        <v>14805.194805194806</v>
      </c>
      <c r="Z15" s="36">
        <f t="shared" ref="Z15" si="3">IF(J14=0,"",(J15*1000)/J14)</f>
        <v>17325.301204819276</v>
      </c>
      <c r="AA15" s="36">
        <f t="shared" ref="AA15" si="4">IF(K14=0,"",(K15*1000)/K14)</f>
        <v>16944.444444444445</v>
      </c>
    </row>
    <row r="16" spans="1:27" ht="12.75">
      <c r="A16" s="8" t="s">
        <v>39</v>
      </c>
      <c r="B16" s="21">
        <v>623</v>
      </c>
      <c r="C16" s="21">
        <v>1092</v>
      </c>
      <c r="D16" s="21">
        <v>974</v>
      </c>
      <c r="E16" s="21">
        <v>1132</v>
      </c>
      <c r="F16" s="21">
        <v>658</v>
      </c>
      <c r="G16" s="19">
        <v>835</v>
      </c>
      <c r="H16" s="19">
        <v>1325</v>
      </c>
      <c r="I16" s="19">
        <v>2871</v>
      </c>
      <c r="J16" s="19">
        <v>4340</v>
      </c>
      <c r="K16" s="19">
        <v>5836</v>
      </c>
      <c r="L16" s="45">
        <f t="shared" si="1"/>
        <v>5213</v>
      </c>
      <c r="M16" s="46">
        <f t="shared" si="0"/>
        <v>8.3675762439807375</v>
      </c>
      <c r="N16" s="12"/>
      <c r="O16" s="40"/>
      <c r="P16" s="33"/>
      <c r="Q16" s="34"/>
      <c r="R16" s="34"/>
      <c r="S16" s="34"/>
      <c r="T16" s="34"/>
      <c r="U16" s="34"/>
      <c r="V16" s="34"/>
      <c r="W16" s="34"/>
      <c r="X16" s="51"/>
      <c r="Y16" s="51"/>
      <c r="Z16" s="51"/>
      <c r="AA16" s="48"/>
    </row>
    <row r="17" spans="1:27" ht="13.5" thickBot="1">
      <c r="A17" s="8" t="s">
        <v>24</v>
      </c>
      <c r="B17" s="18">
        <v>32</v>
      </c>
      <c r="C17" s="18">
        <v>16</v>
      </c>
      <c r="D17" s="18">
        <v>34</v>
      </c>
      <c r="E17" s="18">
        <v>8</v>
      </c>
      <c r="F17" s="19">
        <v>15</v>
      </c>
      <c r="G17" s="19">
        <v>11</v>
      </c>
      <c r="H17" s="19">
        <v>30</v>
      </c>
      <c r="I17" s="19">
        <v>45</v>
      </c>
      <c r="J17" s="19">
        <v>33</v>
      </c>
      <c r="K17" s="19">
        <v>37</v>
      </c>
      <c r="L17" s="45">
        <f t="shared" si="1"/>
        <v>5</v>
      </c>
      <c r="M17" s="46">
        <f t="shared" si="0"/>
        <v>0.15625</v>
      </c>
      <c r="N17" s="12"/>
      <c r="O17" s="42"/>
      <c r="P17" s="43"/>
      <c r="Q17" s="44"/>
      <c r="R17" s="44"/>
      <c r="S17" s="44"/>
      <c r="T17" s="44"/>
      <c r="U17" s="44"/>
      <c r="V17" s="44"/>
      <c r="W17" s="44"/>
      <c r="X17" s="52"/>
      <c r="Y17" s="52"/>
      <c r="Z17" s="52"/>
      <c r="AA17" s="49"/>
    </row>
    <row r="18" spans="1:27" ht="12.75">
      <c r="A18" s="8" t="s">
        <v>16</v>
      </c>
      <c r="B18" s="21">
        <v>1255</v>
      </c>
      <c r="C18" s="21">
        <v>1229</v>
      </c>
      <c r="D18" s="21">
        <v>1671</v>
      </c>
      <c r="E18" s="21">
        <v>1792</v>
      </c>
      <c r="F18" s="21">
        <v>4372</v>
      </c>
      <c r="G18" s="21">
        <v>3354</v>
      </c>
      <c r="H18" s="21">
        <v>3171</v>
      </c>
      <c r="I18" s="21">
        <v>2616</v>
      </c>
      <c r="J18" s="21">
        <v>2714</v>
      </c>
      <c r="K18" s="21">
        <v>1757</v>
      </c>
      <c r="L18" s="45">
        <f t="shared" si="1"/>
        <v>502</v>
      </c>
      <c r="M18" s="46">
        <f t="shared" si="0"/>
        <v>0.39999999999999991</v>
      </c>
      <c r="N18" s="12"/>
      <c r="O18" s="12"/>
    </row>
    <row r="19" spans="1:27" ht="12.75">
      <c r="A19" s="8" t="s">
        <v>17</v>
      </c>
      <c r="B19" s="21">
        <v>14330</v>
      </c>
      <c r="C19" s="21">
        <v>11851</v>
      </c>
      <c r="D19" s="21">
        <v>17127</v>
      </c>
      <c r="E19" s="21">
        <v>21333</v>
      </c>
      <c r="F19" s="21">
        <v>40814</v>
      </c>
      <c r="G19" s="21">
        <v>27445</v>
      </c>
      <c r="H19" s="21">
        <v>30344</v>
      </c>
      <c r="I19" s="21">
        <v>25699</v>
      </c>
      <c r="J19" s="21">
        <v>20969</v>
      </c>
      <c r="K19" s="21">
        <v>14758</v>
      </c>
      <c r="L19" s="45">
        <f t="shared" si="1"/>
        <v>428</v>
      </c>
      <c r="M19" s="46">
        <f t="shared" si="0"/>
        <v>2.9867411025819912E-2</v>
      </c>
      <c r="N19" s="12"/>
      <c r="O19" s="12"/>
    </row>
    <row r="20" spans="1:27" ht="12.75">
      <c r="A20" s="8" t="s">
        <v>18</v>
      </c>
      <c r="B20" s="22">
        <v>11.41</v>
      </c>
      <c r="C20" s="22">
        <v>9.64</v>
      </c>
      <c r="D20" s="22">
        <v>10.24</v>
      </c>
      <c r="E20" s="22">
        <v>11.9</v>
      </c>
      <c r="F20" s="23">
        <v>9.33</v>
      </c>
      <c r="G20" s="23">
        <v>8.18</v>
      </c>
      <c r="H20" s="23">
        <v>9.56</v>
      </c>
      <c r="I20" s="23">
        <v>8.75</v>
      </c>
      <c r="J20" s="23">
        <v>7.726</v>
      </c>
      <c r="K20" s="23">
        <v>8.39</v>
      </c>
      <c r="L20" s="45">
        <f t="shared" si="1"/>
        <v>-3.0199999999999996</v>
      </c>
      <c r="M20" s="46">
        <f t="shared" si="0"/>
        <v>-0.26468010517090268</v>
      </c>
      <c r="N20" s="12"/>
      <c r="O20" s="12"/>
    </row>
    <row r="21" spans="1:27" ht="12.75">
      <c r="A21" s="8" t="s">
        <v>6</v>
      </c>
      <c r="B21" s="27"/>
      <c r="C21" s="20"/>
      <c r="D21" s="18">
        <v>43</v>
      </c>
      <c r="E21" s="18">
        <v>176</v>
      </c>
      <c r="F21" s="19">
        <v>116</v>
      </c>
      <c r="G21" s="19">
        <v>83</v>
      </c>
      <c r="H21" s="19">
        <v>90</v>
      </c>
      <c r="I21" s="19">
        <v>61</v>
      </c>
      <c r="J21" s="19">
        <v>63</v>
      </c>
      <c r="K21" s="19">
        <v>56</v>
      </c>
      <c r="L21" s="45">
        <f t="shared" si="1"/>
        <v>56</v>
      </c>
      <c r="M21" s="46" t="str">
        <f t="shared" ref="M21:M22" si="5">IF(B21=0,"",(J21/B21)-1)</f>
        <v/>
      </c>
      <c r="N21" s="12"/>
      <c r="O21" s="12"/>
    </row>
    <row r="22" spans="1:27" ht="12.75">
      <c r="A22" s="8" t="s">
        <v>19</v>
      </c>
      <c r="B22" s="28"/>
      <c r="C22" s="24"/>
      <c r="D22" s="16">
        <v>66.67</v>
      </c>
      <c r="E22" s="16">
        <v>20.37</v>
      </c>
      <c r="F22" s="17">
        <v>16.48</v>
      </c>
      <c r="G22" s="23">
        <v>35.42</v>
      </c>
      <c r="H22" s="23">
        <v>28.36</v>
      </c>
      <c r="I22" s="19">
        <v>28.26</v>
      </c>
      <c r="J22" s="23">
        <v>27.5</v>
      </c>
      <c r="K22" s="23">
        <v>37.21</v>
      </c>
      <c r="L22" s="45">
        <f t="shared" si="1"/>
        <v>37.21</v>
      </c>
      <c r="M22" s="46" t="str">
        <f t="shared" si="5"/>
        <v/>
      </c>
      <c r="N22" s="12"/>
      <c r="O22" s="12"/>
    </row>
    <row r="23" spans="1:27" ht="12.75">
      <c r="A23" s="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2"/>
      <c r="O23" s="12"/>
    </row>
    <row r="24" spans="1:27" ht="12.75">
      <c r="A24" s="3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2"/>
      <c r="O24" s="12"/>
    </row>
    <row r="25" spans="1:27" ht="12.7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2"/>
      <c r="O25" s="12"/>
    </row>
    <row r="26" spans="1:27" ht="38.25">
      <c r="A26" s="6"/>
      <c r="B26" s="7" t="s">
        <v>44</v>
      </c>
      <c r="C26" s="7" t="s">
        <v>25</v>
      </c>
      <c r="D26" s="7" t="s">
        <v>26</v>
      </c>
      <c r="E26" s="7" t="s">
        <v>27</v>
      </c>
      <c r="F26" s="7" t="s">
        <v>28</v>
      </c>
      <c r="G26" s="7" t="s">
        <v>29</v>
      </c>
      <c r="H26" s="7" t="s">
        <v>66</v>
      </c>
      <c r="I26" s="7" t="s">
        <v>67</v>
      </c>
      <c r="J26" s="7" t="s">
        <v>82</v>
      </c>
      <c r="K26" s="7" t="s">
        <v>84</v>
      </c>
      <c r="L26" s="55" t="s">
        <v>85</v>
      </c>
      <c r="M26" s="56" t="s">
        <v>86</v>
      </c>
      <c r="N26" s="12"/>
      <c r="O26" s="12"/>
    </row>
    <row r="27" spans="1:27" ht="12.75">
      <c r="A27" s="8" t="s">
        <v>7</v>
      </c>
      <c r="B27" s="21">
        <v>47</v>
      </c>
      <c r="C27" s="21">
        <v>31</v>
      </c>
      <c r="D27" s="21">
        <v>56</v>
      </c>
      <c r="E27" s="21">
        <v>51</v>
      </c>
      <c r="F27" s="21">
        <v>33</v>
      </c>
      <c r="G27" s="21">
        <v>47</v>
      </c>
      <c r="H27" s="21">
        <v>41</v>
      </c>
      <c r="I27" s="21">
        <v>49</v>
      </c>
      <c r="J27" s="21">
        <v>68</v>
      </c>
      <c r="K27" s="21">
        <v>43</v>
      </c>
      <c r="L27" s="59">
        <f>K27-J27</f>
        <v>-25</v>
      </c>
      <c r="M27" s="60">
        <f>IF(K27=0,"",(K27/J27)-1)</f>
        <v>-0.36764705882352944</v>
      </c>
      <c r="N27" s="12"/>
      <c r="O27" s="12"/>
    </row>
    <row r="28" spans="1:27" ht="12.75" customHeight="1">
      <c r="A28" s="10" t="s">
        <v>31</v>
      </c>
      <c r="B28" s="21">
        <v>1</v>
      </c>
      <c r="C28" s="21">
        <v>0</v>
      </c>
      <c r="D28" s="21">
        <v>1</v>
      </c>
      <c r="E28" s="21">
        <v>6</v>
      </c>
      <c r="F28" s="21">
        <v>1</v>
      </c>
      <c r="G28" s="21">
        <v>2</v>
      </c>
      <c r="H28" s="21">
        <v>4</v>
      </c>
      <c r="I28" s="21">
        <v>2</v>
      </c>
      <c r="J28" s="21">
        <v>1</v>
      </c>
      <c r="K28" s="21">
        <v>2</v>
      </c>
      <c r="L28" s="59">
        <f t="shared" ref="L28:L35" si="6">K28-J28</f>
        <v>1</v>
      </c>
      <c r="M28" s="60">
        <f t="shared" ref="M28:M35" si="7">IF(K28=0,"",(K28/J28)-1)</f>
        <v>1</v>
      </c>
      <c r="N28" s="12"/>
      <c r="O28" s="66" t="s">
        <v>64</v>
      </c>
      <c r="P28" s="66"/>
      <c r="Q28" s="66"/>
      <c r="R28" s="66"/>
      <c r="S28" s="66"/>
      <c r="T28" s="66"/>
      <c r="U28" s="66"/>
      <c r="V28" s="66"/>
      <c r="W28" s="66"/>
    </row>
    <row r="29" spans="1:27" ht="12.75" customHeight="1">
      <c r="A29" s="10" t="s">
        <v>32</v>
      </c>
      <c r="B29" s="21">
        <v>12</v>
      </c>
      <c r="C29" s="21">
        <v>9</v>
      </c>
      <c r="D29" s="21">
        <v>9</v>
      </c>
      <c r="E29" s="21">
        <v>7</v>
      </c>
      <c r="F29" s="21">
        <v>7</v>
      </c>
      <c r="G29" s="21">
        <v>8</v>
      </c>
      <c r="H29" s="21">
        <v>8</v>
      </c>
      <c r="I29" s="21">
        <v>10</v>
      </c>
      <c r="J29" s="21">
        <v>12</v>
      </c>
      <c r="K29" s="21">
        <v>8</v>
      </c>
      <c r="L29" s="59">
        <f t="shared" si="6"/>
        <v>-4</v>
      </c>
      <c r="M29" s="60">
        <f t="shared" si="7"/>
        <v>-0.33333333333333337</v>
      </c>
      <c r="N29" s="12"/>
      <c r="O29" s="66"/>
      <c r="P29" s="66"/>
      <c r="Q29" s="66"/>
      <c r="R29" s="66"/>
      <c r="S29" s="66"/>
      <c r="T29" s="66"/>
      <c r="U29" s="66"/>
      <c r="V29" s="66"/>
      <c r="W29" s="66"/>
    </row>
    <row r="30" spans="1:27" ht="12.75">
      <c r="A30" s="10" t="s">
        <v>33</v>
      </c>
      <c r="B30" s="21">
        <v>34</v>
      </c>
      <c r="C30" s="21">
        <v>22</v>
      </c>
      <c r="D30" s="21">
        <v>46</v>
      </c>
      <c r="E30" s="21">
        <v>38</v>
      </c>
      <c r="F30" s="21">
        <v>25</v>
      </c>
      <c r="G30" s="21">
        <v>37</v>
      </c>
      <c r="H30" s="21">
        <v>29</v>
      </c>
      <c r="I30" s="21">
        <v>37</v>
      </c>
      <c r="J30" s="21">
        <v>55</v>
      </c>
      <c r="K30" s="21">
        <v>33</v>
      </c>
      <c r="L30" s="59">
        <f t="shared" si="6"/>
        <v>-22</v>
      </c>
      <c r="M30" s="60">
        <f t="shared" si="7"/>
        <v>-0.4</v>
      </c>
      <c r="N30" s="12"/>
      <c r="O30" s="66"/>
      <c r="P30" s="66"/>
      <c r="Q30" s="66"/>
      <c r="R30" s="66"/>
      <c r="S30" s="66"/>
      <c r="T30" s="66"/>
      <c r="U30" s="66"/>
      <c r="V30" s="66"/>
      <c r="W30" s="66"/>
    </row>
    <row r="31" spans="1:27" ht="25.5">
      <c r="A31" s="8" t="s">
        <v>8</v>
      </c>
      <c r="B31" s="21">
        <f t="shared" ref="B31:I31" si="8">SUM(B32:B34)</f>
        <v>59</v>
      </c>
      <c r="C31" s="21">
        <f t="shared" si="8"/>
        <v>39</v>
      </c>
      <c r="D31" s="21">
        <f t="shared" si="8"/>
        <v>66</v>
      </c>
      <c r="E31" s="21">
        <f t="shared" si="8"/>
        <v>80</v>
      </c>
      <c r="F31" s="21">
        <f t="shared" si="8"/>
        <v>47</v>
      </c>
      <c r="G31" s="21">
        <f t="shared" si="8"/>
        <v>58</v>
      </c>
      <c r="H31" s="21">
        <f t="shared" si="8"/>
        <v>70</v>
      </c>
      <c r="I31" s="21">
        <f t="shared" si="8"/>
        <v>61</v>
      </c>
      <c r="J31" s="21">
        <v>88</v>
      </c>
      <c r="K31" s="21">
        <v>58</v>
      </c>
      <c r="L31" s="59">
        <f t="shared" si="6"/>
        <v>-30</v>
      </c>
      <c r="M31" s="60">
        <f t="shared" si="7"/>
        <v>-0.34090909090909094</v>
      </c>
      <c r="N31" s="12"/>
      <c r="O31" s="12"/>
    </row>
    <row r="32" spans="1:27" ht="12.75">
      <c r="A32" s="10" t="s">
        <v>34</v>
      </c>
      <c r="B32" s="21">
        <v>1</v>
      </c>
      <c r="C32" s="21">
        <v>0</v>
      </c>
      <c r="D32" s="21">
        <v>1</v>
      </c>
      <c r="E32" s="21">
        <v>11</v>
      </c>
      <c r="F32" s="21">
        <v>2</v>
      </c>
      <c r="G32" s="21">
        <v>2</v>
      </c>
      <c r="H32" s="21">
        <v>7</v>
      </c>
      <c r="I32" s="21">
        <v>3</v>
      </c>
      <c r="J32" s="21">
        <v>1</v>
      </c>
      <c r="K32" s="21">
        <v>2</v>
      </c>
      <c r="L32" s="59">
        <f t="shared" si="6"/>
        <v>1</v>
      </c>
      <c r="M32" s="60">
        <f t="shared" si="7"/>
        <v>1</v>
      </c>
      <c r="N32" s="12"/>
      <c r="O32" s="12"/>
    </row>
    <row r="33" spans="1:15" ht="12.75">
      <c r="A33" s="10" t="s">
        <v>35</v>
      </c>
      <c r="B33" s="21">
        <v>13</v>
      </c>
      <c r="C33" s="21">
        <v>11</v>
      </c>
      <c r="D33" s="21">
        <v>9</v>
      </c>
      <c r="E33" s="21">
        <v>11</v>
      </c>
      <c r="F33" s="21">
        <v>12</v>
      </c>
      <c r="G33" s="21">
        <v>9</v>
      </c>
      <c r="H33" s="21">
        <v>10</v>
      </c>
      <c r="I33" s="21">
        <v>13</v>
      </c>
      <c r="J33" s="21">
        <v>12</v>
      </c>
      <c r="K33" s="21">
        <v>11</v>
      </c>
      <c r="L33" s="59">
        <f t="shared" si="6"/>
        <v>-1</v>
      </c>
      <c r="M33" s="60">
        <f t="shared" si="7"/>
        <v>-8.333333333333337E-2</v>
      </c>
      <c r="N33" s="12"/>
      <c r="O33" s="12"/>
    </row>
    <row r="34" spans="1:15" ht="12.75">
      <c r="A34" s="10" t="s">
        <v>36</v>
      </c>
      <c r="B34" s="21">
        <v>45</v>
      </c>
      <c r="C34" s="21">
        <v>28</v>
      </c>
      <c r="D34" s="21">
        <v>56</v>
      </c>
      <c r="E34" s="21">
        <v>58</v>
      </c>
      <c r="F34" s="21">
        <v>33</v>
      </c>
      <c r="G34" s="21">
        <v>47</v>
      </c>
      <c r="H34" s="21">
        <v>53</v>
      </c>
      <c r="I34" s="21">
        <v>45</v>
      </c>
      <c r="J34" s="21">
        <v>75</v>
      </c>
      <c r="K34" s="21">
        <v>45</v>
      </c>
      <c r="L34" s="59">
        <f t="shared" si="6"/>
        <v>-30</v>
      </c>
      <c r="M34" s="60">
        <f t="shared" si="7"/>
        <v>-0.4</v>
      </c>
      <c r="N34" s="12"/>
      <c r="O34" s="12"/>
    </row>
    <row r="35" spans="1:15" ht="12.75">
      <c r="A35" s="8" t="s">
        <v>9</v>
      </c>
      <c r="B35" s="21">
        <v>4</v>
      </c>
      <c r="C35" s="21">
        <v>4</v>
      </c>
      <c r="D35" s="21">
        <v>6</v>
      </c>
      <c r="E35" s="21">
        <v>2</v>
      </c>
      <c r="F35" s="21">
        <v>5</v>
      </c>
      <c r="G35" s="21">
        <v>4</v>
      </c>
      <c r="H35" s="21">
        <v>3</v>
      </c>
      <c r="I35" s="21">
        <v>1</v>
      </c>
      <c r="J35" s="21">
        <v>3</v>
      </c>
      <c r="K35" s="21">
        <v>2</v>
      </c>
      <c r="L35" s="59">
        <f t="shared" si="6"/>
        <v>-1</v>
      </c>
      <c r="M35" s="60">
        <f t="shared" si="7"/>
        <v>-0.33333333333333337</v>
      </c>
      <c r="N35" s="12"/>
      <c r="O35" s="12"/>
    </row>
    <row r="36" spans="1:15" ht="12.75">
      <c r="A36" s="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2"/>
      <c r="O36" s="12"/>
    </row>
    <row r="37" spans="1:15" ht="12.75">
      <c r="A37" s="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2"/>
      <c r="O37" s="12"/>
    </row>
    <row r="38" spans="1:15" ht="12.75">
      <c r="A38" s="65" t="s">
        <v>21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12"/>
      <c r="O38" s="12"/>
    </row>
    <row r="39" spans="1:15" ht="12.75">
      <c r="A39" s="9"/>
      <c r="B39" s="11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12"/>
      <c r="O39" s="12"/>
    </row>
    <row r="40" spans="1:15" ht="38.25">
      <c r="A40" s="6"/>
      <c r="B40" s="7" t="s">
        <v>44</v>
      </c>
      <c r="C40" s="7" t="s">
        <v>25</v>
      </c>
      <c r="D40" s="7" t="s">
        <v>26</v>
      </c>
      <c r="E40" s="7" t="s">
        <v>27</v>
      </c>
      <c r="F40" s="7" t="s">
        <v>28</v>
      </c>
      <c r="G40" s="7" t="s">
        <v>29</v>
      </c>
      <c r="H40" s="7" t="s">
        <v>66</v>
      </c>
      <c r="I40" s="7" t="s">
        <v>67</v>
      </c>
      <c r="J40" s="7"/>
      <c r="K40" s="7"/>
      <c r="L40" s="57" t="s">
        <v>69</v>
      </c>
      <c r="M40" s="58" t="s">
        <v>70</v>
      </c>
      <c r="N40" s="12"/>
      <c r="O40" s="12"/>
    </row>
    <row r="41" spans="1:15" ht="25.5">
      <c r="A41" s="14" t="s">
        <v>71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45"/>
      <c r="M41" s="46"/>
      <c r="N41" s="12"/>
      <c r="O41" s="12"/>
    </row>
    <row r="42" spans="1:15" ht="12.75">
      <c r="A42" s="15" t="s">
        <v>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45"/>
      <c r="M42" s="46"/>
      <c r="N42" s="12"/>
      <c r="O42" s="12"/>
    </row>
    <row r="43" spans="1:15" ht="12.75">
      <c r="A43" s="15" t="s">
        <v>37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45"/>
      <c r="M43" s="46"/>
      <c r="N43" s="12"/>
      <c r="O43" s="12"/>
    </row>
    <row r="44" spans="1:15" ht="12.75">
      <c r="A44" s="15" t="s">
        <v>38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45"/>
      <c r="M44" s="46"/>
      <c r="N44" s="12"/>
      <c r="O44" s="12"/>
    </row>
    <row r="45" spans="1:15" ht="12.75">
      <c r="A45" s="15" t="s">
        <v>78</v>
      </c>
      <c r="B45" s="54"/>
      <c r="C45" s="54"/>
      <c r="D45" s="54"/>
      <c r="E45" s="54"/>
      <c r="F45" s="54"/>
      <c r="G45" s="54"/>
      <c r="H45" s="54"/>
      <c r="I45" s="21"/>
      <c r="J45" s="21"/>
      <c r="K45" s="21"/>
      <c r="L45" s="45"/>
      <c r="M45" s="46"/>
      <c r="N45" s="12"/>
      <c r="O45" s="12"/>
    </row>
    <row r="46" spans="1:15" ht="12.75">
      <c r="A46" s="14" t="s">
        <v>10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45"/>
      <c r="M46" s="46"/>
      <c r="N46" s="12"/>
      <c r="O46" s="12"/>
    </row>
    <row r="47" spans="1:15" ht="12.75">
      <c r="A47" s="14" t="s">
        <v>11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45"/>
      <c r="M47" s="46"/>
      <c r="N47" s="12"/>
      <c r="O47" s="12"/>
    </row>
    <row r="48" spans="1:15" ht="12.75">
      <c r="A48" s="14" t="s">
        <v>12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45"/>
      <c r="M48" s="46"/>
      <c r="N48" s="12"/>
      <c r="O48" s="12"/>
    </row>
    <row r="49" spans="1:15" ht="12.75">
      <c r="A49" s="14" t="s">
        <v>13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45"/>
      <c r="M49" s="46"/>
      <c r="N49" s="12"/>
      <c r="O49" s="12"/>
    </row>
    <row r="50" spans="1:15" ht="12.75">
      <c r="A50" s="14" t="s">
        <v>14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45"/>
      <c r="M50" s="46"/>
      <c r="N50" s="12"/>
      <c r="O50" s="12"/>
    </row>
    <row r="51" spans="1:15" ht="12.7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2"/>
      <c r="O51" s="12"/>
    </row>
    <row r="52" spans="1:15" ht="12.75">
      <c r="A52" s="68" t="s">
        <v>72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12"/>
      <c r="O52" s="12"/>
    </row>
    <row r="53" spans="1:15" ht="12.75">
      <c r="A53" s="62"/>
      <c r="B53" s="62"/>
      <c r="C53" s="62"/>
      <c r="D53" s="62"/>
      <c r="E53" s="62"/>
      <c r="F53" s="62"/>
      <c r="G53" s="62"/>
      <c r="H53" s="62"/>
      <c r="I53" s="62"/>
      <c r="J53" s="63"/>
      <c r="K53" s="64"/>
      <c r="L53" s="62"/>
      <c r="M53" s="62"/>
      <c r="N53" s="12"/>
      <c r="O53" s="12"/>
    </row>
    <row r="54" spans="1:15" ht="12.75">
      <c r="A54" s="62" t="s">
        <v>79</v>
      </c>
      <c r="B54" s="62"/>
      <c r="C54" s="62"/>
      <c r="D54" s="62"/>
      <c r="E54" s="62"/>
      <c r="F54" s="62"/>
      <c r="G54" s="62"/>
      <c r="H54" s="62"/>
      <c r="I54" s="62"/>
      <c r="J54" s="63"/>
      <c r="K54" s="64"/>
      <c r="L54" s="62"/>
      <c r="M54" s="62"/>
      <c r="N54" s="12"/>
      <c r="O54" s="12"/>
    </row>
    <row r="55" spans="1:15" ht="12.7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2"/>
      <c r="O55" s="12"/>
    </row>
    <row r="56" spans="1:15" ht="12.75" customHeight="1">
      <c r="A56" s="67" t="s">
        <v>77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12"/>
      <c r="O56" s="12"/>
    </row>
    <row r="57" spans="1:15" ht="1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5" ht="1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</sheetData>
  <mergeCells count="6">
    <mergeCell ref="A38:M38"/>
    <mergeCell ref="O6:W6"/>
    <mergeCell ref="O28:W30"/>
    <mergeCell ref="O2:W5"/>
    <mergeCell ref="A56:M58"/>
    <mergeCell ref="A52:M5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01"/>
  <sheetViews>
    <sheetView tabSelected="1" view="pageBreakPreview" zoomScaleSheetLayoutView="100" workbookViewId="0">
      <selection activeCell="P20" sqref="P20"/>
    </sheetView>
  </sheetViews>
  <sheetFormatPr defaultRowHeight="15"/>
  <sheetData>
    <row r="1" spans="1:48">
      <c r="A1" s="69" t="s">
        <v>0</v>
      </c>
      <c r="B1" s="69"/>
      <c r="C1" s="69"/>
      <c r="D1" s="69"/>
      <c r="E1" s="69"/>
      <c r="F1" s="69"/>
      <c r="G1" s="69"/>
      <c r="H1" s="69"/>
      <c r="I1" s="69" t="s">
        <v>2</v>
      </c>
      <c r="J1" s="69"/>
      <c r="K1" s="69"/>
      <c r="L1" s="69"/>
      <c r="M1" s="69"/>
      <c r="N1" s="69"/>
      <c r="O1" s="69"/>
      <c r="P1" s="69"/>
      <c r="Q1" s="69" t="s">
        <v>7</v>
      </c>
      <c r="R1" s="69"/>
      <c r="S1" s="69"/>
      <c r="T1" s="69"/>
      <c r="U1" s="69"/>
      <c r="V1" s="69"/>
      <c r="W1" s="69"/>
      <c r="X1" s="69"/>
      <c r="Y1" s="69" t="s">
        <v>48</v>
      </c>
      <c r="Z1" s="69"/>
      <c r="AA1" s="69"/>
      <c r="AB1" s="69"/>
      <c r="AC1" s="69"/>
      <c r="AD1" s="69"/>
      <c r="AE1" s="69"/>
      <c r="AF1" s="69"/>
      <c r="AG1" s="69" t="s">
        <v>65</v>
      </c>
      <c r="AH1" s="69"/>
      <c r="AI1" s="69"/>
      <c r="AJ1" s="69"/>
      <c r="AK1" s="69"/>
      <c r="AL1" s="69"/>
      <c r="AM1" s="69"/>
      <c r="AN1" s="69"/>
      <c r="AO1" s="69" t="s">
        <v>58</v>
      </c>
      <c r="AP1" s="69"/>
      <c r="AQ1" s="69"/>
      <c r="AR1" s="69"/>
      <c r="AS1" s="69"/>
      <c r="AT1" s="69"/>
      <c r="AU1" s="69"/>
      <c r="AV1" s="69"/>
    </row>
    <row r="2" spans="1:48">
      <c r="A2" s="69" t="str">
        <f>adat!$A$1</f>
        <v>2010-2019. évek statisztikai kimutatása</v>
      </c>
      <c r="B2" s="69"/>
      <c r="C2" s="69"/>
      <c r="D2" s="69"/>
      <c r="E2" s="69"/>
      <c r="F2" s="69"/>
      <c r="G2" s="69"/>
      <c r="H2" s="69"/>
      <c r="I2" s="69" t="str">
        <f>adat!$A$1</f>
        <v>2010-2019. évek statisztikai kimutatása</v>
      </c>
      <c r="J2" s="69"/>
      <c r="K2" s="69"/>
      <c r="L2" s="69"/>
      <c r="M2" s="69"/>
      <c r="N2" s="69"/>
      <c r="O2" s="69"/>
      <c r="P2" s="69"/>
      <c r="Q2" s="69" t="str">
        <f>adat!$A$1</f>
        <v>2010-2019. évek statisztikai kimutatása</v>
      </c>
      <c r="R2" s="69"/>
      <c r="S2" s="69"/>
      <c r="T2" s="69"/>
      <c r="U2" s="69"/>
      <c r="V2" s="69"/>
      <c r="W2" s="69"/>
      <c r="X2" s="69"/>
      <c r="Y2" s="69" t="str">
        <f>adat!$A$1</f>
        <v>2010-2019. évek statisztikai kimutatása</v>
      </c>
      <c r="Z2" s="69"/>
      <c r="AA2" s="69"/>
      <c r="AB2" s="69"/>
      <c r="AC2" s="69"/>
      <c r="AD2" s="69"/>
      <c r="AE2" s="69"/>
      <c r="AF2" s="69"/>
      <c r="AG2" s="69" t="str">
        <f>adat!$A$1</f>
        <v>2010-2019. évek statisztikai kimutatása</v>
      </c>
      <c r="AH2" s="69"/>
      <c r="AI2" s="69"/>
      <c r="AJ2" s="69"/>
      <c r="AK2" s="69"/>
      <c r="AL2" s="69"/>
      <c r="AM2" s="69"/>
      <c r="AN2" s="69"/>
      <c r="AO2" s="69" t="str">
        <f>adat!$A$1</f>
        <v>2010-2019. évek statisztikai kimutatása</v>
      </c>
      <c r="AP2" s="69"/>
      <c r="AQ2" s="69"/>
      <c r="AR2" s="69"/>
      <c r="AS2" s="69"/>
      <c r="AT2" s="69"/>
      <c r="AU2" s="69"/>
      <c r="AV2" s="69"/>
    </row>
    <row r="3" spans="1:48">
      <c r="A3" s="69" t="str">
        <f>adat!$A$2</f>
        <v>Karcag város területén</v>
      </c>
      <c r="B3" s="69"/>
      <c r="C3" s="69"/>
      <c r="D3" s="69"/>
      <c r="E3" s="69"/>
      <c r="F3" s="69"/>
      <c r="G3" s="69"/>
      <c r="H3" s="69"/>
      <c r="I3" s="69" t="str">
        <f>adat!$A$2</f>
        <v>Karcag város területén</v>
      </c>
      <c r="J3" s="69"/>
      <c r="K3" s="69"/>
      <c r="L3" s="69"/>
      <c r="M3" s="69"/>
      <c r="N3" s="69"/>
      <c r="O3" s="69"/>
      <c r="P3" s="69"/>
      <c r="Q3" s="69" t="str">
        <f>adat!$A$2</f>
        <v>Karcag város területén</v>
      </c>
      <c r="R3" s="69"/>
      <c r="S3" s="69"/>
      <c r="T3" s="69"/>
      <c r="U3" s="69"/>
      <c r="V3" s="69"/>
      <c r="W3" s="69"/>
      <c r="X3" s="69"/>
      <c r="Y3" s="69" t="str">
        <f>adat!$A$2</f>
        <v>Karcag város területén</v>
      </c>
      <c r="Z3" s="69"/>
      <c r="AA3" s="69"/>
      <c r="AB3" s="69"/>
      <c r="AC3" s="69"/>
      <c r="AD3" s="69"/>
      <c r="AE3" s="69"/>
      <c r="AF3" s="69"/>
      <c r="AG3" s="69" t="str">
        <f>adat!$A$2</f>
        <v>Karcag város területén</v>
      </c>
      <c r="AH3" s="69"/>
      <c r="AI3" s="69"/>
      <c r="AJ3" s="69"/>
      <c r="AK3" s="69"/>
      <c r="AL3" s="69"/>
      <c r="AM3" s="69"/>
      <c r="AN3" s="69"/>
      <c r="AO3" s="69" t="str">
        <f>adat!$A$2</f>
        <v>Karcag város területén</v>
      </c>
      <c r="AP3" s="69"/>
      <c r="AQ3" s="69"/>
      <c r="AR3" s="69"/>
      <c r="AS3" s="69"/>
      <c r="AT3" s="69"/>
      <c r="AU3" s="69"/>
      <c r="AV3" s="69"/>
    </row>
    <row r="4" spans="1:48">
      <c r="Q4" s="53"/>
    </row>
    <row r="20" spans="1:48">
      <c r="AG20" s="61" t="s">
        <v>74</v>
      </c>
      <c r="AO20" s="61" t="s">
        <v>75</v>
      </c>
    </row>
    <row r="21" spans="1:48">
      <c r="A21" s="69" t="s">
        <v>1</v>
      </c>
      <c r="B21" s="69"/>
      <c r="C21" s="69"/>
      <c r="D21" s="69"/>
      <c r="E21" s="69"/>
      <c r="F21" s="69"/>
      <c r="G21" s="69"/>
      <c r="H21" s="69"/>
      <c r="I21" s="69" t="s">
        <v>40</v>
      </c>
      <c r="J21" s="69"/>
      <c r="K21" s="69"/>
      <c r="L21" s="69"/>
      <c r="M21" s="69"/>
      <c r="N21" s="69"/>
      <c r="O21" s="69"/>
      <c r="P21" s="69"/>
      <c r="Q21" s="69" t="s">
        <v>49</v>
      </c>
      <c r="R21" s="69"/>
      <c r="S21" s="69"/>
      <c r="T21" s="69"/>
      <c r="U21" s="69"/>
      <c r="V21" s="69"/>
      <c r="W21" s="69"/>
      <c r="X21" s="69"/>
      <c r="Y21" s="69" t="s">
        <v>50</v>
      </c>
      <c r="Z21" s="69"/>
      <c r="AA21" s="69"/>
      <c r="AB21" s="69"/>
      <c r="AC21" s="69"/>
      <c r="AD21" s="69"/>
      <c r="AE21" s="69"/>
      <c r="AF21" s="69"/>
      <c r="AG21" s="69" t="s">
        <v>59</v>
      </c>
      <c r="AH21" s="69"/>
      <c r="AI21" s="69"/>
      <c r="AJ21" s="69"/>
      <c r="AK21" s="69"/>
      <c r="AL21" s="69"/>
      <c r="AM21" s="69"/>
      <c r="AN21" s="69"/>
      <c r="AO21" s="69" t="s">
        <v>60</v>
      </c>
      <c r="AP21" s="69"/>
      <c r="AQ21" s="69"/>
      <c r="AR21" s="69"/>
      <c r="AS21" s="69"/>
      <c r="AT21" s="69"/>
      <c r="AU21" s="69"/>
      <c r="AV21" s="69"/>
    </row>
    <row r="22" spans="1:48">
      <c r="A22" s="69" t="str">
        <f>adat!$A$1</f>
        <v>2010-2019. évek statisztikai kimutatása</v>
      </c>
      <c r="B22" s="69"/>
      <c r="C22" s="69"/>
      <c r="D22" s="69"/>
      <c r="E22" s="69"/>
      <c r="F22" s="69"/>
      <c r="G22" s="69"/>
      <c r="H22" s="69"/>
      <c r="I22" s="69" t="str">
        <f>adat!$A$1</f>
        <v>2010-2019. évek statisztikai kimutatása</v>
      </c>
      <c r="J22" s="69"/>
      <c r="K22" s="69"/>
      <c r="L22" s="69"/>
      <c r="M22" s="69"/>
      <c r="N22" s="69"/>
      <c r="O22" s="69"/>
      <c r="P22" s="69"/>
      <c r="Q22" s="69" t="str">
        <f>adat!$A$1</f>
        <v>2010-2019. évek statisztikai kimutatása</v>
      </c>
      <c r="R22" s="69"/>
      <c r="S22" s="69"/>
      <c r="T22" s="69"/>
      <c r="U22" s="69"/>
      <c r="V22" s="69"/>
      <c r="W22" s="69"/>
      <c r="X22" s="69"/>
      <c r="Y22" s="69" t="str">
        <f>adat!$A$1</f>
        <v>2010-2019. évek statisztikai kimutatása</v>
      </c>
      <c r="Z22" s="69"/>
      <c r="AA22" s="69"/>
      <c r="AB22" s="69"/>
      <c r="AC22" s="69"/>
      <c r="AD22" s="69"/>
      <c r="AE22" s="69"/>
      <c r="AF22" s="69"/>
      <c r="AG22" s="69" t="str">
        <f>adat!$A$1</f>
        <v>2010-2019. évek statisztikai kimutatása</v>
      </c>
      <c r="AH22" s="69"/>
      <c r="AI22" s="69"/>
      <c r="AJ22" s="69"/>
      <c r="AK22" s="69"/>
      <c r="AL22" s="69"/>
      <c r="AM22" s="69"/>
      <c r="AN22" s="69"/>
      <c r="AO22" s="69" t="str">
        <f>adat!$A$1</f>
        <v>2010-2019. évek statisztikai kimutatása</v>
      </c>
      <c r="AP22" s="69"/>
      <c r="AQ22" s="69"/>
      <c r="AR22" s="69"/>
      <c r="AS22" s="69"/>
      <c r="AT22" s="69"/>
      <c r="AU22" s="69"/>
      <c r="AV22" s="69"/>
    </row>
    <row r="23" spans="1:48">
      <c r="A23" s="69" t="str">
        <f>adat!$A$2</f>
        <v>Karcag város területén</v>
      </c>
      <c r="B23" s="69"/>
      <c r="C23" s="69"/>
      <c r="D23" s="69"/>
      <c r="E23" s="69"/>
      <c r="F23" s="69"/>
      <c r="G23" s="69"/>
      <c r="H23" s="69"/>
      <c r="I23" s="69" t="str">
        <f>adat!$A$2</f>
        <v>Karcag város területén</v>
      </c>
      <c r="J23" s="69"/>
      <c r="K23" s="69"/>
      <c r="L23" s="69"/>
      <c r="M23" s="69"/>
      <c r="N23" s="69"/>
      <c r="O23" s="69"/>
      <c r="P23" s="69"/>
      <c r="Q23" s="69" t="str">
        <f>adat!$A$2</f>
        <v>Karcag város területén</v>
      </c>
      <c r="R23" s="69"/>
      <c r="S23" s="69"/>
      <c r="T23" s="69"/>
      <c r="U23" s="69"/>
      <c r="V23" s="69"/>
      <c r="W23" s="69"/>
      <c r="X23" s="69"/>
      <c r="Y23" s="69" t="str">
        <f>adat!$A$2</f>
        <v>Karcag város területén</v>
      </c>
      <c r="Z23" s="69"/>
      <c r="AA23" s="69"/>
      <c r="AB23" s="69"/>
      <c r="AC23" s="69"/>
      <c r="AD23" s="69"/>
      <c r="AE23" s="69"/>
      <c r="AF23" s="69"/>
      <c r="AG23" s="69" t="str">
        <f>adat!$A$2</f>
        <v>Karcag város területén</v>
      </c>
      <c r="AH23" s="69"/>
      <c r="AI23" s="69"/>
      <c r="AJ23" s="69"/>
      <c r="AK23" s="69"/>
      <c r="AL23" s="69"/>
      <c r="AM23" s="69"/>
      <c r="AN23" s="69"/>
      <c r="AO23" s="69" t="str">
        <f>adat!$A$2</f>
        <v>Karcag város területén</v>
      </c>
      <c r="AP23" s="69"/>
      <c r="AQ23" s="69"/>
      <c r="AR23" s="69"/>
      <c r="AS23" s="69"/>
      <c r="AT23" s="69"/>
      <c r="AU23" s="69"/>
      <c r="AV23" s="69"/>
    </row>
    <row r="28" spans="1:48">
      <c r="B28" s="29"/>
      <c r="C28" s="29"/>
      <c r="D28" s="29"/>
      <c r="E28" s="29"/>
      <c r="F28" s="29"/>
      <c r="G28" s="29"/>
      <c r="H28" s="29"/>
      <c r="I28" s="29"/>
      <c r="J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48">
      <c r="B29" s="29"/>
      <c r="C29" s="29"/>
      <c r="D29" s="29"/>
      <c r="E29" s="29"/>
      <c r="F29" s="29"/>
      <c r="G29" s="29"/>
      <c r="H29" s="29"/>
      <c r="I29" s="29"/>
      <c r="J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48">
      <c r="B30" s="29"/>
      <c r="C30" s="29"/>
      <c r="D30" s="29"/>
      <c r="E30" s="29"/>
      <c r="F30" s="29"/>
      <c r="G30" s="29"/>
      <c r="H30" s="29"/>
      <c r="I30" s="29"/>
      <c r="J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5" spans="1:48">
      <c r="W35" s="25"/>
      <c r="X35" s="25"/>
      <c r="Y35" s="25"/>
      <c r="Z35" s="25"/>
      <c r="AA35" s="25"/>
      <c r="AB35" s="25"/>
    </row>
    <row r="36" spans="1:48">
      <c r="W36" s="25"/>
      <c r="X36" s="26"/>
      <c r="Y36" s="26"/>
      <c r="Z36" s="26"/>
      <c r="AA36" s="26"/>
      <c r="AB36" s="26"/>
    </row>
    <row r="40" spans="1:48">
      <c r="A40" s="69" t="s">
        <v>41</v>
      </c>
      <c r="B40" s="69"/>
      <c r="C40" s="69"/>
      <c r="D40" s="69"/>
      <c r="E40" s="69"/>
      <c r="F40" s="69"/>
      <c r="G40" s="69"/>
      <c r="H40" s="69"/>
      <c r="I40" s="69" t="s">
        <v>43</v>
      </c>
      <c r="J40" s="69"/>
      <c r="K40" s="69"/>
      <c r="L40" s="69"/>
      <c r="M40" s="69"/>
      <c r="N40" s="69"/>
      <c r="O40" s="69"/>
      <c r="P40" s="69"/>
      <c r="Q40" s="69" t="s">
        <v>51</v>
      </c>
      <c r="R40" s="69"/>
      <c r="S40" s="69"/>
      <c r="T40" s="69"/>
      <c r="U40" s="69"/>
      <c r="V40" s="69"/>
      <c r="W40" s="69"/>
      <c r="X40" s="69"/>
      <c r="Y40" s="70" t="s">
        <v>53</v>
      </c>
      <c r="Z40" s="70"/>
      <c r="AA40" s="70"/>
      <c r="AB40" s="70"/>
      <c r="AC40" s="70"/>
      <c r="AD40" s="70"/>
      <c r="AE40" s="70"/>
      <c r="AF40" s="70"/>
      <c r="AG40" s="69" t="s">
        <v>61</v>
      </c>
      <c r="AH40" s="69"/>
      <c r="AI40" s="69"/>
      <c r="AJ40" s="69"/>
      <c r="AK40" s="69"/>
      <c r="AL40" s="69"/>
      <c r="AM40" s="69"/>
      <c r="AN40" s="69"/>
      <c r="AO40" s="69" t="s">
        <v>62</v>
      </c>
      <c r="AP40" s="69"/>
      <c r="AQ40" s="69"/>
      <c r="AR40" s="69"/>
      <c r="AS40" s="69"/>
      <c r="AT40" s="69"/>
      <c r="AU40" s="69"/>
      <c r="AV40" s="69"/>
    </row>
    <row r="41" spans="1:48">
      <c r="A41" s="69" t="str">
        <f>adat!$A$1</f>
        <v>2010-2019. évek statisztikai kimutatása</v>
      </c>
      <c r="B41" s="69"/>
      <c r="C41" s="69"/>
      <c r="D41" s="69"/>
      <c r="E41" s="69"/>
      <c r="F41" s="69"/>
      <c r="G41" s="69"/>
      <c r="H41" s="69"/>
      <c r="I41" s="69" t="str">
        <f>adat!$A$1</f>
        <v>2010-2019. évek statisztikai kimutatása</v>
      </c>
      <c r="J41" s="69"/>
      <c r="K41" s="69"/>
      <c r="L41" s="69"/>
      <c r="M41" s="69"/>
      <c r="N41" s="69"/>
      <c r="O41" s="69"/>
      <c r="P41" s="69"/>
      <c r="Q41" s="69" t="str">
        <f>adat!$A$1</f>
        <v>2010-2019. évek statisztikai kimutatása</v>
      </c>
      <c r="R41" s="69"/>
      <c r="S41" s="69"/>
      <c r="T41" s="69"/>
      <c r="U41" s="69"/>
      <c r="V41" s="69"/>
      <c r="W41" s="69"/>
      <c r="X41" s="69"/>
      <c r="Y41" s="69" t="str">
        <f>adat!$A$1</f>
        <v>2010-2019. évek statisztikai kimutatása</v>
      </c>
      <c r="Z41" s="69"/>
      <c r="AA41" s="69"/>
      <c r="AB41" s="69"/>
      <c r="AC41" s="69"/>
      <c r="AD41" s="69"/>
      <c r="AE41" s="69"/>
      <c r="AF41" s="69"/>
      <c r="AG41" s="69" t="str">
        <f>adat!$A$1</f>
        <v>2010-2019. évek statisztikai kimutatása</v>
      </c>
      <c r="AH41" s="69"/>
      <c r="AI41" s="69"/>
      <c r="AJ41" s="69"/>
      <c r="AK41" s="69"/>
      <c r="AL41" s="69"/>
      <c r="AM41" s="69"/>
      <c r="AN41" s="69"/>
      <c r="AO41" s="69" t="str">
        <f>adat!$A$1</f>
        <v>2010-2019. évek statisztikai kimutatása</v>
      </c>
      <c r="AP41" s="69"/>
      <c r="AQ41" s="69"/>
      <c r="AR41" s="69"/>
      <c r="AS41" s="69"/>
      <c r="AT41" s="69"/>
      <c r="AU41" s="69"/>
      <c r="AV41" s="69"/>
    </row>
    <row r="42" spans="1:48">
      <c r="A42" s="69" t="str">
        <f>adat!$A$2</f>
        <v>Karcag város területén</v>
      </c>
      <c r="B42" s="69"/>
      <c r="C42" s="69"/>
      <c r="D42" s="69"/>
      <c r="E42" s="69"/>
      <c r="F42" s="69"/>
      <c r="G42" s="69"/>
      <c r="H42" s="69"/>
      <c r="I42" s="69" t="str">
        <f>adat!$A$2</f>
        <v>Karcag város területén</v>
      </c>
      <c r="J42" s="69"/>
      <c r="K42" s="69"/>
      <c r="L42" s="69"/>
      <c r="M42" s="69"/>
      <c r="N42" s="69"/>
      <c r="O42" s="69"/>
      <c r="P42" s="69"/>
      <c r="Q42" s="69" t="str">
        <f>adat!$A$2</f>
        <v>Karcag város területén</v>
      </c>
      <c r="R42" s="69"/>
      <c r="S42" s="69"/>
      <c r="T42" s="69"/>
      <c r="U42" s="69"/>
      <c r="V42" s="69"/>
      <c r="W42" s="69"/>
      <c r="X42" s="69"/>
      <c r="Y42" s="69" t="str">
        <f>adat!$A$2</f>
        <v>Karcag város területén</v>
      </c>
      <c r="Z42" s="69"/>
      <c r="AA42" s="69"/>
      <c r="AB42" s="69"/>
      <c r="AC42" s="69"/>
      <c r="AD42" s="69"/>
      <c r="AE42" s="69"/>
      <c r="AF42" s="69"/>
      <c r="AG42" s="69" t="str">
        <f>adat!$A$2</f>
        <v>Karcag város területén</v>
      </c>
      <c r="AH42" s="69"/>
      <c r="AI42" s="69"/>
      <c r="AJ42" s="69"/>
      <c r="AK42" s="69"/>
      <c r="AL42" s="69"/>
      <c r="AM42" s="69"/>
      <c r="AN42" s="69"/>
      <c r="AO42" s="69" t="str">
        <f>adat!$A$2</f>
        <v>Karcag város területén</v>
      </c>
      <c r="AP42" s="69"/>
      <c r="AQ42" s="69"/>
      <c r="AR42" s="69"/>
      <c r="AS42" s="69"/>
      <c r="AT42" s="69"/>
      <c r="AU42" s="69"/>
      <c r="AV42" s="69"/>
    </row>
    <row r="59" spans="1:48">
      <c r="AG59" s="61" t="s">
        <v>76</v>
      </c>
    </row>
    <row r="60" spans="1:48">
      <c r="A60" s="69" t="s">
        <v>5</v>
      </c>
      <c r="B60" s="69"/>
      <c r="C60" s="69"/>
      <c r="D60" s="69"/>
      <c r="E60" s="69"/>
      <c r="F60" s="69"/>
      <c r="G60" s="69"/>
      <c r="H60" s="69"/>
      <c r="I60" s="69" t="s">
        <v>45</v>
      </c>
      <c r="J60" s="69"/>
      <c r="K60" s="69"/>
      <c r="L60" s="69"/>
      <c r="M60" s="69"/>
      <c r="N60" s="69"/>
      <c r="O60" s="69"/>
      <c r="P60" s="69"/>
      <c r="Q60" s="70" t="s">
        <v>54</v>
      </c>
      <c r="R60" s="70"/>
      <c r="S60" s="70"/>
      <c r="T60" s="70"/>
      <c r="U60" s="70"/>
      <c r="V60" s="70"/>
      <c r="W60" s="70"/>
      <c r="X60" s="70"/>
      <c r="Y60" s="70" t="s">
        <v>52</v>
      </c>
      <c r="Z60" s="70"/>
      <c r="AA60" s="70"/>
      <c r="AB60" s="70"/>
      <c r="AC60" s="70"/>
      <c r="AD60" s="70"/>
      <c r="AE60" s="70"/>
      <c r="AF60" s="70"/>
      <c r="AG60" s="69" t="s">
        <v>12</v>
      </c>
      <c r="AH60" s="69"/>
      <c r="AI60" s="69"/>
      <c r="AJ60" s="69"/>
      <c r="AK60" s="69"/>
      <c r="AL60" s="69"/>
      <c r="AM60" s="69"/>
      <c r="AN60" s="69"/>
      <c r="AO60" s="69" t="s">
        <v>13</v>
      </c>
      <c r="AP60" s="69"/>
      <c r="AQ60" s="69"/>
      <c r="AR60" s="69"/>
      <c r="AS60" s="69"/>
      <c r="AT60" s="69"/>
      <c r="AU60" s="69"/>
      <c r="AV60" s="69"/>
    </row>
    <row r="61" spans="1:48">
      <c r="A61" s="69" t="str">
        <f>adat!$A$1</f>
        <v>2010-2019. évek statisztikai kimutatása</v>
      </c>
      <c r="B61" s="69"/>
      <c r="C61" s="69"/>
      <c r="D61" s="69"/>
      <c r="E61" s="69"/>
      <c r="F61" s="69"/>
      <c r="G61" s="69"/>
      <c r="H61" s="69"/>
      <c r="I61" s="69" t="str">
        <f>adat!$A$1</f>
        <v>2010-2019. évek statisztikai kimutatása</v>
      </c>
      <c r="J61" s="69"/>
      <c r="K61" s="69"/>
      <c r="L61" s="69"/>
      <c r="M61" s="69"/>
      <c r="N61" s="69"/>
      <c r="O61" s="69"/>
      <c r="P61" s="69"/>
      <c r="Q61" s="69" t="str">
        <f>adat!$A$1</f>
        <v>2010-2019. évek statisztikai kimutatása</v>
      </c>
      <c r="R61" s="69"/>
      <c r="S61" s="69"/>
      <c r="T61" s="69"/>
      <c r="U61" s="69"/>
      <c r="V61" s="69"/>
      <c r="W61" s="69"/>
      <c r="X61" s="69"/>
      <c r="Y61" s="69" t="str">
        <f>adat!$A$1</f>
        <v>2010-2019. évek statisztikai kimutatása</v>
      </c>
      <c r="Z61" s="69"/>
      <c r="AA61" s="69"/>
      <c r="AB61" s="69"/>
      <c r="AC61" s="69"/>
      <c r="AD61" s="69"/>
      <c r="AE61" s="69"/>
      <c r="AF61" s="69"/>
      <c r="AG61" s="69" t="str">
        <f>adat!$A$1</f>
        <v>2010-2019. évek statisztikai kimutatása</v>
      </c>
      <c r="AH61" s="69"/>
      <c r="AI61" s="69"/>
      <c r="AJ61" s="69"/>
      <c r="AK61" s="69"/>
      <c r="AL61" s="69"/>
      <c r="AM61" s="69"/>
      <c r="AN61" s="69"/>
      <c r="AO61" s="69" t="str">
        <f>adat!$A$1</f>
        <v>2010-2019. évek statisztikai kimutatása</v>
      </c>
      <c r="AP61" s="69"/>
      <c r="AQ61" s="69"/>
      <c r="AR61" s="69"/>
      <c r="AS61" s="69"/>
      <c r="AT61" s="69"/>
      <c r="AU61" s="69"/>
      <c r="AV61" s="69"/>
    </row>
    <row r="62" spans="1:48">
      <c r="A62" s="69" t="str">
        <f>adat!$A$2</f>
        <v>Karcag város területén</v>
      </c>
      <c r="B62" s="69"/>
      <c r="C62" s="69"/>
      <c r="D62" s="69"/>
      <c r="E62" s="69"/>
      <c r="F62" s="69"/>
      <c r="G62" s="69"/>
      <c r="H62" s="69"/>
      <c r="I62" s="69" t="str">
        <f>adat!$A$2</f>
        <v>Karcag város területén</v>
      </c>
      <c r="J62" s="69"/>
      <c r="K62" s="69"/>
      <c r="L62" s="69"/>
      <c r="M62" s="69"/>
      <c r="N62" s="69"/>
      <c r="O62" s="69"/>
      <c r="P62" s="69"/>
      <c r="Q62" s="69" t="str">
        <f>adat!$A$2</f>
        <v>Karcag város területén</v>
      </c>
      <c r="R62" s="69"/>
      <c r="S62" s="69"/>
      <c r="T62" s="69"/>
      <c r="U62" s="69"/>
      <c r="V62" s="69"/>
      <c r="W62" s="69"/>
      <c r="X62" s="69"/>
      <c r="Y62" s="69" t="str">
        <f>adat!$A$2</f>
        <v>Karcag város területén</v>
      </c>
      <c r="Z62" s="69"/>
      <c r="AA62" s="69"/>
      <c r="AB62" s="69"/>
      <c r="AC62" s="69"/>
      <c r="AD62" s="69"/>
      <c r="AE62" s="69"/>
      <c r="AF62" s="69"/>
      <c r="AG62" s="69" t="str">
        <f>adat!$A$2</f>
        <v>Karcag város területén</v>
      </c>
      <c r="AH62" s="69"/>
      <c r="AI62" s="69"/>
      <c r="AJ62" s="69"/>
      <c r="AK62" s="69"/>
      <c r="AL62" s="69"/>
      <c r="AM62" s="69"/>
      <c r="AN62" s="69"/>
      <c r="AO62" s="69" t="str">
        <f>adat!$A$2</f>
        <v>Karcag város területén</v>
      </c>
      <c r="AP62" s="69"/>
      <c r="AQ62" s="69"/>
      <c r="AR62" s="69"/>
      <c r="AS62" s="69"/>
      <c r="AT62" s="69"/>
      <c r="AU62" s="69"/>
      <c r="AV62" s="69"/>
    </row>
    <row r="79" spans="1:40">
      <c r="A79" s="69" t="s">
        <v>46</v>
      </c>
      <c r="B79" s="69"/>
      <c r="C79" s="69"/>
      <c r="D79" s="69"/>
      <c r="E79" s="69"/>
      <c r="F79" s="69"/>
      <c r="G79" s="69"/>
      <c r="H79" s="69"/>
      <c r="I79" s="69" t="s">
        <v>47</v>
      </c>
      <c r="J79" s="69"/>
      <c r="K79" s="69"/>
      <c r="L79" s="69"/>
      <c r="M79" s="69"/>
      <c r="N79" s="69"/>
      <c r="O79" s="69"/>
      <c r="P79" s="69"/>
      <c r="Q79" s="70" t="s">
        <v>55</v>
      </c>
      <c r="R79" s="70"/>
      <c r="S79" s="70"/>
      <c r="T79" s="70"/>
      <c r="U79" s="70"/>
      <c r="V79" s="70"/>
      <c r="W79" s="70"/>
      <c r="X79" s="70"/>
      <c r="Y79" s="70" t="s">
        <v>56</v>
      </c>
      <c r="Z79" s="70"/>
      <c r="AA79" s="70"/>
      <c r="AB79" s="70"/>
      <c r="AC79" s="70"/>
      <c r="AD79" s="70"/>
      <c r="AE79" s="70"/>
      <c r="AF79" s="70"/>
      <c r="AG79" s="69" t="s">
        <v>14</v>
      </c>
      <c r="AH79" s="69"/>
      <c r="AI79" s="69"/>
      <c r="AJ79" s="69"/>
      <c r="AK79" s="69"/>
      <c r="AL79" s="69"/>
      <c r="AM79" s="69"/>
      <c r="AN79" s="69"/>
    </row>
    <row r="80" spans="1:40">
      <c r="A80" s="69" t="str">
        <f>adat!$A$1</f>
        <v>2010-2019. évek statisztikai kimutatása</v>
      </c>
      <c r="B80" s="69"/>
      <c r="C80" s="69"/>
      <c r="D80" s="69"/>
      <c r="E80" s="69"/>
      <c r="F80" s="69"/>
      <c r="G80" s="69"/>
      <c r="H80" s="69"/>
      <c r="I80" s="69" t="str">
        <f>adat!$A$1</f>
        <v>2010-2019. évek statisztikai kimutatása</v>
      </c>
      <c r="J80" s="69"/>
      <c r="K80" s="69"/>
      <c r="L80" s="69"/>
      <c r="M80" s="69"/>
      <c r="N80" s="69"/>
      <c r="O80" s="69"/>
      <c r="P80" s="69"/>
      <c r="Q80" s="69" t="str">
        <f>adat!$A$1</f>
        <v>2010-2019. évek statisztikai kimutatása</v>
      </c>
      <c r="R80" s="69"/>
      <c r="S80" s="69"/>
      <c r="T80" s="69"/>
      <c r="U80" s="69"/>
      <c r="V80" s="69"/>
      <c r="W80" s="69"/>
      <c r="X80" s="69"/>
      <c r="Y80" s="69" t="str">
        <f>adat!$A$1</f>
        <v>2010-2019. évek statisztikai kimutatása</v>
      </c>
      <c r="Z80" s="69"/>
      <c r="AA80" s="69"/>
      <c r="AB80" s="69"/>
      <c r="AC80" s="69"/>
      <c r="AD80" s="69"/>
      <c r="AE80" s="69"/>
      <c r="AF80" s="69"/>
      <c r="AG80" s="69" t="str">
        <f>adat!$A$1</f>
        <v>2010-2019. évek statisztikai kimutatása</v>
      </c>
      <c r="AH80" s="69"/>
      <c r="AI80" s="69"/>
      <c r="AJ80" s="69"/>
      <c r="AK80" s="69"/>
      <c r="AL80" s="69"/>
      <c r="AM80" s="69"/>
      <c r="AN80" s="69"/>
    </row>
    <row r="81" spans="1:40">
      <c r="A81" s="69" t="str">
        <f>adat!$A$2</f>
        <v>Karcag város területén</v>
      </c>
      <c r="B81" s="69"/>
      <c r="C81" s="69"/>
      <c r="D81" s="69"/>
      <c r="E81" s="69"/>
      <c r="F81" s="69"/>
      <c r="G81" s="69"/>
      <c r="H81" s="69"/>
      <c r="I81" s="69" t="str">
        <f>adat!$A$2</f>
        <v>Karcag város területén</v>
      </c>
      <c r="J81" s="69"/>
      <c r="K81" s="69"/>
      <c r="L81" s="69"/>
      <c r="M81" s="69"/>
      <c r="N81" s="69"/>
      <c r="O81" s="69"/>
      <c r="P81" s="69"/>
      <c r="Q81" s="69" t="str">
        <f>adat!$A$2</f>
        <v>Karcag város területén</v>
      </c>
      <c r="R81" s="69"/>
      <c r="S81" s="69"/>
      <c r="T81" s="69"/>
      <c r="U81" s="69"/>
      <c r="V81" s="69"/>
      <c r="W81" s="69"/>
      <c r="X81" s="69"/>
      <c r="Y81" s="69" t="str">
        <f>adat!$A$2</f>
        <v>Karcag város területén</v>
      </c>
      <c r="Z81" s="69"/>
      <c r="AA81" s="69"/>
      <c r="AB81" s="69"/>
      <c r="AC81" s="69"/>
      <c r="AD81" s="69"/>
      <c r="AE81" s="69"/>
      <c r="AF81" s="69"/>
      <c r="AG81" s="69" t="str">
        <f>adat!$A$2</f>
        <v>Karcag város területén</v>
      </c>
      <c r="AH81" s="69"/>
      <c r="AI81" s="69"/>
      <c r="AJ81" s="69"/>
      <c r="AK81" s="69"/>
      <c r="AL81" s="69"/>
      <c r="AM81" s="69"/>
      <c r="AN81" s="69"/>
    </row>
    <row r="99" spans="1:40">
      <c r="A99" s="69" t="s">
        <v>6</v>
      </c>
      <c r="B99" s="69"/>
      <c r="C99" s="69"/>
      <c r="D99" s="69"/>
      <c r="E99" s="69"/>
      <c r="F99" s="69"/>
      <c r="G99" s="69"/>
      <c r="H99" s="69"/>
      <c r="I99" s="69" t="s">
        <v>19</v>
      </c>
      <c r="J99" s="69"/>
      <c r="K99" s="69"/>
      <c r="L99" s="69"/>
      <c r="M99" s="69"/>
      <c r="N99" s="69"/>
      <c r="O99" s="69"/>
      <c r="P99" s="69"/>
      <c r="Q99" s="70" t="s">
        <v>57</v>
      </c>
      <c r="R99" s="70"/>
      <c r="S99" s="70"/>
      <c r="T99" s="70"/>
      <c r="U99" s="70"/>
      <c r="V99" s="70"/>
      <c r="W99" s="70"/>
      <c r="X99" s="70"/>
      <c r="AG99" s="69"/>
      <c r="AH99" s="69"/>
      <c r="AI99" s="69"/>
      <c r="AJ99" s="69"/>
      <c r="AK99" s="69"/>
      <c r="AL99" s="69"/>
      <c r="AM99" s="69"/>
      <c r="AN99" s="69"/>
    </row>
    <row r="100" spans="1:40">
      <c r="A100" s="69" t="s">
        <v>68</v>
      </c>
      <c r="B100" s="69"/>
      <c r="C100" s="69"/>
      <c r="D100" s="69"/>
      <c r="E100" s="69"/>
      <c r="F100" s="69"/>
      <c r="G100" s="69"/>
      <c r="H100" s="69"/>
      <c r="I100" s="69" t="s">
        <v>68</v>
      </c>
      <c r="J100" s="69"/>
      <c r="K100" s="69"/>
      <c r="L100" s="69"/>
      <c r="M100" s="69"/>
      <c r="N100" s="69"/>
      <c r="O100" s="69"/>
      <c r="P100" s="69"/>
      <c r="Q100" s="69" t="str">
        <f>adat!$A$1</f>
        <v>2010-2019. évek statisztikai kimutatása</v>
      </c>
      <c r="R100" s="69"/>
      <c r="S100" s="69"/>
      <c r="T100" s="69"/>
      <c r="U100" s="69"/>
      <c r="V100" s="69"/>
      <c r="W100" s="69"/>
      <c r="X100" s="69"/>
      <c r="AG100" s="69"/>
      <c r="AH100" s="69"/>
      <c r="AI100" s="69"/>
      <c r="AJ100" s="69"/>
      <c r="AK100" s="69"/>
      <c r="AL100" s="69"/>
      <c r="AM100" s="69"/>
      <c r="AN100" s="69"/>
    </row>
    <row r="101" spans="1:40">
      <c r="A101" s="69" t="str">
        <f>adat!$A$2</f>
        <v>Karcag város területén</v>
      </c>
      <c r="B101" s="69"/>
      <c r="C101" s="69"/>
      <c r="D101" s="69"/>
      <c r="E101" s="69"/>
      <c r="F101" s="69"/>
      <c r="G101" s="69"/>
      <c r="H101" s="69"/>
      <c r="I101" s="69" t="str">
        <f>adat!$A$2</f>
        <v>Karcag város területén</v>
      </c>
      <c r="J101" s="69"/>
      <c r="K101" s="69"/>
      <c r="L101" s="69"/>
      <c r="M101" s="69"/>
      <c r="N101" s="69"/>
      <c r="O101" s="69"/>
      <c r="P101" s="69"/>
      <c r="Q101" s="69" t="str">
        <f>adat!$A$2</f>
        <v>Karcag város területén</v>
      </c>
      <c r="R101" s="69"/>
      <c r="S101" s="69"/>
      <c r="T101" s="69"/>
      <c r="U101" s="69"/>
      <c r="V101" s="69"/>
      <c r="W101" s="69"/>
      <c r="X101" s="69"/>
    </row>
  </sheetData>
  <mergeCells count="98">
    <mergeCell ref="AG99:AN99"/>
    <mergeCell ref="AG100:AN100"/>
    <mergeCell ref="AO60:AV60"/>
    <mergeCell ref="AO61:AV61"/>
    <mergeCell ref="AO62:AV62"/>
    <mergeCell ref="AG79:AN79"/>
    <mergeCell ref="AG80:AN80"/>
    <mergeCell ref="AG81:AN81"/>
    <mergeCell ref="AG60:AN60"/>
    <mergeCell ref="AG61:AN61"/>
    <mergeCell ref="AG62:AN62"/>
    <mergeCell ref="A79:H79"/>
    <mergeCell ref="A80:H80"/>
    <mergeCell ref="A81:H81"/>
    <mergeCell ref="I79:P79"/>
    <mergeCell ref="I80:P80"/>
    <mergeCell ref="I81:P81"/>
    <mergeCell ref="A99:H99"/>
    <mergeCell ref="A100:H100"/>
    <mergeCell ref="A101:H101"/>
    <mergeCell ref="I99:P99"/>
    <mergeCell ref="I100:P100"/>
    <mergeCell ref="I101:P101"/>
    <mergeCell ref="A40:H40"/>
    <mergeCell ref="A41:H41"/>
    <mergeCell ref="A42:H42"/>
    <mergeCell ref="I40:P40"/>
    <mergeCell ref="I41:P41"/>
    <mergeCell ref="I42:P42"/>
    <mergeCell ref="A60:H60"/>
    <mergeCell ref="A61:H61"/>
    <mergeCell ref="A62:H62"/>
    <mergeCell ref="I60:P60"/>
    <mergeCell ref="I61:P61"/>
    <mergeCell ref="I62:P62"/>
    <mergeCell ref="A21:H21"/>
    <mergeCell ref="A22:H22"/>
    <mergeCell ref="A23:H23"/>
    <mergeCell ref="I21:P21"/>
    <mergeCell ref="I22:P22"/>
    <mergeCell ref="I23:P23"/>
    <mergeCell ref="I1:P1"/>
    <mergeCell ref="I2:P2"/>
    <mergeCell ref="I3:P3"/>
    <mergeCell ref="A1:H1"/>
    <mergeCell ref="A2:H2"/>
    <mergeCell ref="A3:H3"/>
    <mergeCell ref="Q21:X21"/>
    <mergeCell ref="Q22:X22"/>
    <mergeCell ref="Q23:X23"/>
    <mergeCell ref="Y21:AF21"/>
    <mergeCell ref="Y22:AF22"/>
    <mergeCell ref="Y23:AF23"/>
    <mergeCell ref="Q1:X1"/>
    <mergeCell ref="Q2:X2"/>
    <mergeCell ref="Q3:X3"/>
    <mergeCell ref="Y1:AF1"/>
    <mergeCell ref="Y2:AF2"/>
    <mergeCell ref="Y3:AF3"/>
    <mergeCell ref="Y60:AF60"/>
    <mergeCell ref="Y61:AF61"/>
    <mergeCell ref="Y62:AF62"/>
    <mergeCell ref="Q40:X40"/>
    <mergeCell ref="Q41:X41"/>
    <mergeCell ref="Q42:X42"/>
    <mergeCell ref="Y40:AF40"/>
    <mergeCell ref="Y41:AF41"/>
    <mergeCell ref="Y42:AF42"/>
    <mergeCell ref="Q99:X99"/>
    <mergeCell ref="Q100:X100"/>
    <mergeCell ref="Q101:X101"/>
    <mergeCell ref="AG1:AN1"/>
    <mergeCell ref="AG2:AN2"/>
    <mergeCell ref="AG3:AN3"/>
    <mergeCell ref="AG23:AN23"/>
    <mergeCell ref="Q79:X79"/>
    <mergeCell ref="Q80:X80"/>
    <mergeCell ref="Q81:X81"/>
    <mergeCell ref="Y79:AF79"/>
    <mergeCell ref="Y80:AF80"/>
    <mergeCell ref="Y81:AF81"/>
    <mergeCell ref="Q60:X60"/>
    <mergeCell ref="Q61:X61"/>
    <mergeCell ref="Q62:X62"/>
    <mergeCell ref="AG41:AN41"/>
    <mergeCell ref="AG42:AN42"/>
    <mergeCell ref="AO1:AV1"/>
    <mergeCell ref="AO2:AV2"/>
    <mergeCell ref="AO3:AV3"/>
    <mergeCell ref="AG21:AN21"/>
    <mergeCell ref="AG22:AN22"/>
    <mergeCell ref="AO21:AV21"/>
    <mergeCell ref="AO22:AV22"/>
    <mergeCell ref="AO23:AV23"/>
    <mergeCell ref="AG40:AN40"/>
    <mergeCell ref="AO40:AV40"/>
    <mergeCell ref="AO41:AV41"/>
    <mergeCell ref="AO42:AV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adat</vt:lpstr>
      <vt:lpstr>diagram</vt:lpstr>
      <vt:lpstr>adat!Nyomtatási_terület</vt:lpstr>
      <vt:lpstr>diagram!Nyomtatási_terület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orfk</dc:creator>
  <cp:lastModifiedBy>samari</cp:lastModifiedBy>
  <cp:lastPrinted>2018-01-04T20:13:33Z</cp:lastPrinted>
  <dcterms:created xsi:type="dcterms:W3CDTF">2015-02-20T09:00:17Z</dcterms:created>
  <dcterms:modified xsi:type="dcterms:W3CDTF">2020-06-23T12:47:09Z</dcterms:modified>
</cp:coreProperties>
</file>